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2.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3.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D:\DV TEAM\S(DV)1\Statistics on CA, SCB, SV and EA for 2024 Q2\2024 Q3\CPR to Web 一定要另存PDF for WCW\"/>
    </mc:Choice>
  </mc:AlternateContent>
  <xr:revisionPtr revIDLastSave="0" documentId="13_ncr:1_{E83E2E3F-97F8-4CC2-B1DD-C6A857EEE19F}" xr6:coauthVersionLast="36" xr6:coauthVersionMax="36" xr10:uidLastSave="{00000000-0000-0000-0000-000000000000}"/>
  <bookViews>
    <workbookView xWindow="0" yWindow="0" windowWidth="20505" windowHeight="10485" xr2:uid="{00000000-000D-0000-FFFF-FFFF00000000}"/>
  </bookViews>
  <sheets>
    <sheet name="2024" sheetId="4" r:id="rId1"/>
    <sheet name="EN" sheetId="6" state="hidden" r:id="rId2"/>
    <sheet name="SC" sheetId="5" state="hidden" r:id="rId3"/>
  </sheets>
  <externalReferences>
    <externalReference r:id="rId4"/>
  </externalReferences>
  <definedNames>
    <definedName name="_xlnm.Print_Area" localSheetId="0">'2024'!$A$1:$H$297</definedName>
    <definedName name="_xlnm.Print_Area" localSheetId="1">EN!$A$1:$D$261</definedName>
    <definedName name="_xlnm.Print_Area" localSheetId="2">SC!$A$1:$D$261</definedName>
  </definedNames>
  <calcPr calcId="191029"/>
</workbook>
</file>

<file path=xl/calcChain.xml><?xml version="1.0" encoding="utf-8"?>
<calcChain xmlns="http://schemas.openxmlformats.org/spreadsheetml/2006/main">
  <c r="E294" i="4" l="1"/>
  <c r="F291" i="4" s="1"/>
  <c r="F293" i="4"/>
  <c r="F292" i="4"/>
  <c r="F287" i="4"/>
  <c r="F283" i="4"/>
  <c r="F282" i="4"/>
  <c r="F281" i="4"/>
  <c r="F280" i="4"/>
  <c r="F275" i="4"/>
  <c r="E269" i="4"/>
  <c r="F264" i="4" s="1"/>
  <c r="F268" i="4"/>
  <c r="F267" i="4"/>
  <c r="F266" i="4"/>
  <c r="F265" i="4"/>
  <c r="F261" i="4"/>
  <c r="F260" i="4"/>
  <c r="F259" i="4"/>
  <c r="F257" i="4"/>
  <c r="F256" i="4"/>
  <c r="F255" i="4"/>
  <c r="F254" i="4"/>
  <c r="F253" i="4"/>
  <c r="F249" i="4"/>
  <c r="F248" i="4"/>
  <c r="F247" i="4"/>
  <c r="E241" i="4"/>
  <c r="F240" i="4" s="1"/>
  <c r="F239" i="4"/>
  <c r="F238" i="4"/>
  <c r="F233" i="4"/>
  <c r="F229" i="4"/>
  <c r="F227" i="4"/>
  <c r="F226" i="4"/>
  <c r="E221" i="4"/>
  <c r="F220" i="4"/>
  <c r="F219" i="4"/>
  <c r="F221" i="4" s="1"/>
  <c r="E210" i="4"/>
  <c r="F203" i="4" s="1"/>
  <c r="F207" i="4"/>
  <c r="F206" i="4"/>
  <c r="F205" i="4"/>
  <c r="F204" i="4"/>
  <c r="E192" i="4"/>
  <c r="F182" i="4" s="1"/>
  <c r="F191" i="4"/>
  <c r="F190" i="4"/>
  <c r="F189" i="4"/>
  <c r="F187" i="4"/>
  <c r="F186" i="4"/>
  <c r="F185" i="4"/>
  <c r="F184" i="4"/>
  <c r="F183" i="4"/>
  <c r="F179" i="4"/>
  <c r="F178" i="4"/>
  <c r="F177" i="4"/>
  <c r="F175" i="4"/>
  <c r="F174" i="4"/>
  <c r="F173" i="4"/>
  <c r="F172" i="4"/>
  <c r="E167" i="4"/>
  <c r="F166" i="4" s="1"/>
  <c r="F165" i="4"/>
  <c r="F164" i="4"/>
  <c r="F163" i="4"/>
  <c r="F162" i="4"/>
  <c r="F161" i="4"/>
  <c r="F160" i="4"/>
  <c r="F159" i="4"/>
  <c r="F158" i="4"/>
  <c r="F157" i="4"/>
  <c r="F156" i="4"/>
  <c r="F155" i="4"/>
  <c r="F153" i="4"/>
  <c r="F152" i="4"/>
  <c r="F151" i="4"/>
  <c r="F150" i="4"/>
  <c r="F149" i="4"/>
  <c r="F148" i="4"/>
  <c r="F147" i="4"/>
  <c r="F146" i="4"/>
  <c r="F145" i="4"/>
  <c r="F144" i="4"/>
  <c r="E139" i="4"/>
  <c r="F138" i="4"/>
  <c r="F137" i="4"/>
  <c r="F136" i="4"/>
  <c r="F135" i="4"/>
  <c r="F134" i="4"/>
  <c r="F133" i="4"/>
  <c r="F132" i="4"/>
  <c r="F131" i="4"/>
  <c r="F139" i="4" s="1"/>
  <c r="E126" i="4"/>
  <c r="F125" i="4" s="1"/>
  <c r="E119" i="4"/>
  <c r="F116" i="4" s="1"/>
  <c r="F118" i="4"/>
  <c r="F117" i="4"/>
  <c r="E102" i="4"/>
  <c r="F99" i="4" s="1"/>
  <c r="F101" i="4"/>
  <c r="F100" i="4"/>
  <c r="F95" i="4"/>
  <c r="F91" i="4"/>
  <c r="F90" i="4"/>
  <c r="F89" i="4"/>
  <c r="F88" i="4"/>
  <c r="F83" i="4"/>
  <c r="F82" i="4"/>
  <c r="E74" i="4"/>
  <c r="F69" i="4" s="1"/>
  <c r="F73" i="4"/>
  <c r="F72" i="4"/>
  <c r="F71" i="4"/>
  <c r="F70" i="4"/>
  <c r="F66" i="4"/>
  <c r="F65" i="4"/>
  <c r="F64" i="4"/>
  <c r="F62" i="4"/>
  <c r="F61" i="4"/>
  <c r="F60" i="4"/>
  <c r="F59" i="4"/>
  <c r="F58" i="4"/>
  <c r="F54" i="4"/>
  <c r="F53" i="4"/>
  <c r="F52" i="4"/>
  <c r="E43" i="4"/>
  <c r="F42" i="4" s="1"/>
  <c r="F41" i="4"/>
  <c r="F40" i="4"/>
  <c r="F31" i="4"/>
  <c r="F29" i="4"/>
  <c r="F28" i="4"/>
  <c r="E21" i="4"/>
  <c r="F20" i="4"/>
  <c r="F19" i="4"/>
  <c r="F21" i="4" s="1"/>
  <c r="E14" i="4"/>
  <c r="F9" i="4" s="1"/>
  <c r="F14" i="4" s="1"/>
  <c r="F13" i="4"/>
  <c r="F12" i="4"/>
  <c r="F11" i="4"/>
  <c r="F10" i="4"/>
  <c r="F210" i="4" l="1"/>
  <c r="F192" i="4"/>
  <c r="F32" i="4"/>
  <c r="F92" i="4"/>
  <c r="F115" i="4"/>
  <c r="F119" i="4" s="1"/>
  <c r="F208" i="4"/>
  <c r="F230" i="4"/>
  <c r="F284" i="4"/>
  <c r="F33" i="4"/>
  <c r="F51" i="4"/>
  <c r="F63" i="4"/>
  <c r="F93" i="4"/>
  <c r="F176" i="4"/>
  <c r="F188" i="4"/>
  <c r="F209" i="4"/>
  <c r="F231" i="4"/>
  <c r="F246" i="4"/>
  <c r="F258" i="4"/>
  <c r="F285" i="4"/>
  <c r="F34" i="4"/>
  <c r="F94" i="4"/>
  <c r="F232" i="4"/>
  <c r="F274" i="4"/>
  <c r="F286" i="4"/>
  <c r="F35" i="4"/>
  <c r="F276" i="4"/>
  <c r="F85" i="4"/>
  <c r="F235" i="4"/>
  <c r="F289" i="4"/>
  <c r="F26" i="4"/>
  <c r="F38" i="4"/>
  <c r="F56" i="4"/>
  <c r="F68" i="4"/>
  <c r="F86" i="4"/>
  <c r="F98" i="4"/>
  <c r="F124" i="4"/>
  <c r="F126" i="4" s="1"/>
  <c r="F154" i="4"/>
  <c r="F167" i="4" s="1"/>
  <c r="F181" i="4"/>
  <c r="F236" i="4"/>
  <c r="F251" i="4"/>
  <c r="F263" i="4"/>
  <c r="F278" i="4"/>
  <c r="F290" i="4"/>
  <c r="F36" i="4"/>
  <c r="F84" i="4"/>
  <c r="F102" i="4" s="1"/>
  <c r="F96" i="4"/>
  <c r="F234" i="4"/>
  <c r="F288" i="4"/>
  <c r="F37" i="4"/>
  <c r="F55" i="4"/>
  <c r="F67" i="4"/>
  <c r="F97" i="4"/>
  <c r="F180" i="4"/>
  <c r="F250" i="4"/>
  <c r="F262" i="4"/>
  <c r="F277" i="4"/>
  <c r="F27" i="4"/>
  <c r="F39" i="4"/>
  <c r="F57" i="4"/>
  <c r="F87" i="4"/>
  <c r="F237" i="4"/>
  <c r="F252" i="4"/>
  <c r="F279" i="4"/>
  <c r="F30" i="4"/>
  <c r="F228" i="4"/>
  <c r="F241" i="4" s="1"/>
  <c r="G294" i="4"/>
  <c r="H292" i="4" s="1"/>
  <c r="G269" i="4"/>
  <c r="H265" i="4" s="1"/>
  <c r="G241" i="4"/>
  <c r="H238" i="4" s="1"/>
  <c r="G221" i="4"/>
  <c r="H220" i="4" s="1"/>
  <c r="G210" i="4"/>
  <c r="H204" i="4" s="1"/>
  <c r="G192" i="4"/>
  <c r="H183" i="4" s="1"/>
  <c r="G167" i="4"/>
  <c r="H156" i="4" s="1"/>
  <c r="G139" i="4"/>
  <c r="H138" i="4" s="1"/>
  <c r="G126" i="4"/>
  <c r="H124" i="4" s="1"/>
  <c r="G119" i="4"/>
  <c r="H116" i="4" s="1"/>
  <c r="G102" i="4"/>
  <c r="H100" i="4" s="1"/>
  <c r="G74" i="4"/>
  <c r="H70" i="4" s="1"/>
  <c r="G43" i="4"/>
  <c r="H40" i="4" s="1"/>
  <c r="G21" i="4"/>
  <c r="H19" i="4" s="1"/>
  <c r="G14" i="4"/>
  <c r="H10" i="4" s="1"/>
  <c r="H205" i="4" l="1"/>
  <c r="H206" i="4"/>
  <c r="F294" i="4"/>
  <c r="F74" i="4"/>
  <c r="F43" i="4"/>
  <c r="F269" i="4"/>
  <c r="H20" i="4"/>
  <c r="H146" i="4"/>
  <c r="H21" i="4"/>
  <c r="H125" i="4"/>
  <c r="H126" i="4" s="1"/>
  <c r="H115" i="4"/>
  <c r="H117" i="4"/>
  <c r="H11" i="4"/>
  <c r="H118" i="4"/>
  <c r="H219" i="4"/>
  <c r="H221" i="4" s="1"/>
  <c r="H12" i="4"/>
  <c r="H13" i="4"/>
  <c r="H281" i="4"/>
  <c r="H293" i="4"/>
  <c r="H268" i="4"/>
  <c r="H247" i="4"/>
  <c r="H248" i="4"/>
  <c r="H255" i="4"/>
  <c r="H256" i="4"/>
  <c r="H257" i="4"/>
  <c r="H260" i="4"/>
  <c r="H259" i="4"/>
  <c r="H266" i="4"/>
  <c r="H267" i="4"/>
  <c r="H254" i="4"/>
  <c r="H240" i="4"/>
  <c r="H227" i="4"/>
  <c r="H228" i="4"/>
  <c r="H229" i="4"/>
  <c r="H239" i="4"/>
  <c r="H207" i="4"/>
  <c r="H178" i="4"/>
  <c r="H191" i="4"/>
  <c r="H179" i="4"/>
  <c r="H180" i="4"/>
  <c r="H181" i="4"/>
  <c r="H182" i="4"/>
  <c r="H184" i="4"/>
  <c r="H172" i="4"/>
  <c r="H185" i="4"/>
  <c r="H173" i="4"/>
  <c r="H186" i="4"/>
  <c r="H174" i="4"/>
  <c r="H187" i="4"/>
  <c r="H175" i="4"/>
  <c r="H188" i="4"/>
  <c r="H176" i="4"/>
  <c r="H189" i="4"/>
  <c r="H177" i="4"/>
  <c r="H190" i="4"/>
  <c r="H147" i="4"/>
  <c r="H160" i="4"/>
  <c r="H161" i="4"/>
  <c r="H162" i="4"/>
  <c r="H145" i="4"/>
  <c r="H148" i="4"/>
  <c r="H163" i="4"/>
  <c r="H149" i="4"/>
  <c r="H164" i="4"/>
  <c r="H150" i="4"/>
  <c r="H151" i="4"/>
  <c r="H152" i="4"/>
  <c r="H155" i="4"/>
  <c r="H157" i="4"/>
  <c r="H158" i="4"/>
  <c r="H159" i="4"/>
  <c r="H131" i="4"/>
  <c r="H132" i="4"/>
  <c r="H135" i="4"/>
  <c r="H136" i="4"/>
  <c r="H137" i="4"/>
  <c r="H133" i="4"/>
  <c r="H134" i="4"/>
  <c r="H101" i="4"/>
  <c r="H89" i="4"/>
  <c r="H65" i="4"/>
  <c r="H71" i="4"/>
  <c r="H52" i="4"/>
  <c r="H72" i="4"/>
  <c r="H73" i="4"/>
  <c r="H53" i="4"/>
  <c r="H59" i="4"/>
  <c r="H60" i="4"/>
  <c r="H61" i="4"/>
  <c r="H62" i="4"/>
  <c r="H64" i="4"/>
  <c r="H29" i="4"/>
  <c r="H30" i="4"/>
  <c r="H41" i="4"/>
  <c r="H42" i="4"/>
  <c r="H90" i="4"/>
  <c r="H31" i="4"/>
  <c r="H283" i="4"/>
  <c r="H32" i="4"/>
  <c r="H92" i="4"/>
  <c r="H208" i="4"/>
  <c r="H230" i="4"/>
  <c r="H284" i="4"/>
  <c r="H33" i="4"/>
  <c r="H51" i="4"/>
  <c r="H63" i="4"/>
  <c r="H93" i="4"/>
  <c r="H209" i="4"/>
  <c r="H231" i="4"/>
  <c r="H246" i="4"/>
  <c r="H258" i="4"/>
  <c r="H285" i="4"/>
  <c r="H91" i="4"/>
  <c r="H94" i="4"/>
  <c r="H233" i="4"/>
  <c r="H275" i="4"/>
  <c r="H66" i="4"/>
  <c r="H96" i="4"/>
  <c r="H234" i="4"/>
  <c r="H288" i="4"/>
  <c r="H37" i="4"/>
  <c r="H55" i="4"/>
  <c r="H67" i="4"/>
  <c r="H85" i="4"/>
  <c r="H97" i="4"/>
  <c r="H153" i="4"/>
  <c r="H165" i="4"/>
  <c r="H235" i="4"/>
  <c r="H250" i="4"/>
  <c r="H262" i="4"/>
  <c r="H277" i="4"/>
  <c r="H289" i="4"/>
  <c r="H274" i="4"/>
  <c r="H83" i="4"/>
  <c r="H36" i="4"/>
  <c r="H276" i="4"/>
  <c r="H26" i="4"/>
  <c r="H38" i="4"/>
  <c r="H56" i="4"/>
  <c r="H68" i="4"/>
  <c r="H86" i="4"/>
  <c r="H98" i="4"/>
  <c r="H154" i="4"/>
  <c r="H166" i="4"/>
  <c r="H236" i="4"/>
  <c r="H251" i="4"/>
  <c r="H263" i="4"/>
  <c r="H278" i="4"/>
  <c r="H290" i="4"/>
  <c r="H282" i="4"/>
  <c r="H35" i="4"/>
  <c r="H84" i="4"/>
  <c r="H261" i="4"/>
  <c r="H27" i="4"/>
  <c r="H39" i="4"/>
  <c r="H69" i="4"/>
  <c r="H87" i="4"/>
  <c r="H99" i="4"/>
  <c r="H203" i="4"/>
  <c r="H237" i="4"/>
  <c r="H252" i="4"/>
  <c r="H264" i="4"/>
  <c r="H279" i="4"/>
  <c r="H291" i="4"/>
  <c r="H34" i="4"/>
  <c r="H82" i="4"/>
  <c r="H232" i="4"/>
  <c r="H286" i="4"/>
  <c r="H95" i="4"/>
  <c r="H287" i="4"/>
  <c r="H54" i="4"/>
  <c r="H249" i="4"/>
  <c r="H9" i="4"/>
  <c r="H57" i="4"/>
  <c r="H28" i="4"/>
  <c r="H58" i="4"/>
  <c r="H88" i="4"/>
  <c r="H144" i="4"/>
  <c r="H226" i="4"/>
  <c r="H253" i="4"/>
  <c r="H280" i="4"/>
  <c r="H14" i="4" l="1"/>
  <c r="H119" i="4"/>
  <c r="H241" i="4"/>
  <c r="H210" i="4"/>
  <c r="H192" i="4"/>
  <c r="H139" i="4"/>
  <c r="H74" i="4"/>
  <c r="H43" i="4"/>
  <c r="H102" i="4"/>
  <c r="H269" i="4"/>
  <c r="H294" i="4"/>
  <c r="H167" i="4"/>
  <c r="C210" i="4" l="1"/>
  <c r="C14" i="4"/>
  <c r="C167" i="4" l="1"/>
  <c r="D162" i="4" s="1"/>
  <c r="D155" i="4" l="1"/>
  <c r="D163" i="4"/>
  <c r="D159" i="4"/>
  <c r="D151" i="4"/>
  <c r="D156" i="4"/>
  <c r="D160" i="4"/>
  <c r="D152" i="4"/>
  <c r="D157" i="4"/>
  <c r="D161" i="4"/>
  <c r="D154" i="4"/>
  <c r="D158" i="4"/>
  <c r="C221" i="4" l="1"/>
  <c r="D219" i="4" s="1"/>
  <c r="D207" i="4"/>
  <c r="C192" i="4"/>
  <c r="D189" i="4" s="1"/>
  <c r="D164" i="4"/>
  <c r="C139" i="4"/>
  <c r="D138" i="4" s="1"/>
  <c r="C126" i="4"/>
  <c r="D124" i="4" s="1"/>
  <c r="C119" i="4"/>
  <c r="D117" i="4" s="1"/>
  <c r="C102" i="4"/>
  <c r="D99" i="4" s="1"/>
  <c r="C74" i="4"/>
  <c r="C43" i="4"/>
  <c r="D40" i="4" s="1"/>
  <c r="C21" i="4"/>
  <c r="D19" i="4" s="1"/>
  <c r="D13" i="4"/>
  <c r="D68" i="4" l="1"/>
  <c r="D72" i="4"/>
  <c r="D27" i="4"/>
  <c r="D145" i="4"/>
  <c r="D115" i="4"/>
  <c r="D131" i="4"/>
  <c r="D149" i="4"/>
  <c r="D9" i="4"/>
  <c r="D135" i="4"/>
  <c r="D172" i="4"/>
  <c r="D184" i="4"/>
  <c r="D176" i="4"/>
  <c r="D39" i="4"/>
  <c r="D12" i="4"/>
  <c r="D20" i="4"/>
  <c r="D21" i="4" s="1"/>
  <c r="D90" i="4"/>
  <c r="D10" i="4"/>
  <c r="D31" i="4"/>
  <c r="D82" i="4"/>
  <c r="D86" i="4"/>
  <c r="D180" i="4"/>
  <c r="D188" i="4"/>
  <c r="D73" i="4"/>
  <c r="D67" i="4"/>
  <c r="D63" i="4"/>
  <c r="D59" i="4"/>
  <c r="D55" i="4"/>
  <c r="D71" i="4"/>
  <c r="D66" i="4"/>
  <c r="D62" i="4"/>
  <c r="D58" i="4"/>
  <c r="D54" i="4"/>
  <c r="D70" i="4"/>
  <c r="D65" i="4"/>
  <c r="D61" i="4"/>
  <c r="D57" i="4"/>
  <c r="D53" i="4"/>
  <c r="D69" i="4"/>
  <c r="D64" i="4"/>
  <c r="D60" i="4"/>
  <c r="D56" i="4"/>
  <c r="D52" i="4"/>
  <c r="D98" i="4"/>
  <c r="D11" i="4"/>
  <c r="D35" i="4"/>
  <c r="D94" i="4"/>
  <c r="D116" i="4"/>
  <c r="D118" i="4"/>
  <c r="D206" i="4"/>
  <c r="D51" i="4"/>
  <c r="D220" i="4"/>
  <c r="D221" i="4" s="1"/>
  <c r="D205" i="4"/>
  <c r="D209" i="4"/>
  <c r="D204" i="4"/>
  <c r="D208" i="4"/>
  <c r="D203" i="4"/>
  <c r="D175" i="4"/>
  <c r="D179" i="4"/>
  <c r="D183" i="4"/>
  <c r="D187" i="4"/>
  <c r="D191" i="4"/>
  <c r="D174" i="4"/>
  <c r="D178" i="4"/>
  <c r="D182" i="4"/>
  <c r="D186" i="4"/>
  <c r="D190" i="4"/>
  <c r="D173" i="4"/>
  <c r="D177" i="4"/>
  <c r="D181" i="4"/>
  <c r="D185" i="4"/>
  <c r="D144" i="4"/>
  <c r="D148" i="4"/>
  <c r="D153" i="4"/>
  <c r="D166" i="4"/>
  <c r="D147" i="4"/>
  <c r="D165" i="4"/>
  <c r="D146" i="4"/>
  <c r="D150" i="4"/>
  <c r="D133" i="4"/>
  <c r="D137" i="4"/>
  <c r="D132" i="4"/>
  <c r="D136" i="4"/>
  <c r="D134" i="4"/>
  <c r="D125" i="4"/>
  <c r="D126" i="4" s="1"/>
  <c r="D85" i="4"/>
  <c r="D89" i="4"/>
  <c r="D93" i="4"/>
  <c r="D97" i="4"/>
  <c r="D101" i="4"/>
  <c r="D84" i="4"/>
  <c r="D88" i="4"/>
  <c r="D92" i="4"/>
  <c r="D96" i="4"/>
  <c r="D100" i="4"/>
  <c r="D83" i="4"/>
  <c r="D87" i="4"/>
  <c r="D91" i="4"/>
  <c r="D95" i="4"/>
  <c r="D26" i="4"/>
  <c r="D30" i="4"/>
  <c r="D34" i="4"/>
  <c r="D38" i="4"/>
  <c r="D42" i="4"/>
  <c r="D29" i="4"/>
  <c r="D33" i="4"/>
  <c r="D37" i="4"/>
  <c r="D41" i="4"/>
  <c r="D28" i="4"/>
  <c r="D32" i="4"/>
  <c r="D36" i="4"/>
  <c r="D74" i="4" l="1"/>
  <c r="D14" i="4"/>
  <c r="D192" i="4"/>
  <c r="D102" i="4"/>
  <c r="D139" i="4"/>
  <c r="D119" i="4"/>
  <c r="D210" i="4"/>
  <c r="D167" i="4"/>
  <c r="D43" i="4"/>
  <c r="C294" i="4" l="1"/>
  <c r="D279" i="4" l="1"/>
  <c r="D280" i="4"/>
  <c r="D293" i="4"/>
  <c r="D289" i="4"/>
  <c r="D285" i="4"/>
  <c r="D281" i="4"/>
  <c r="D277" i="4"/>
  <c r="D290" i="4"/>
  <c r="D286" i="4"/>
  <c r="D282" i="4"/>
  <c r="D278" i="4"/>
  <c r="D274" i="4"/>
  <c r="D291" i="4"/>
  <c r="D287" i="4"/>
  <c r="D283" i="4"/>
  <c r="D275" i="4"/>
  <c r="D292" i="4"/>
  <c r="D288" i="4"/>
  <c r="D284" i="4"/>
  <c r="D276" i="4"/>
  <c r="C269" i="4" l="1"/>
  <c r="C241" i="4"/>
  <c r="D264" i="4" l="1"/>
  <c r="D260" i="4"/>
  <c r="D256" i="4"/>
  <c r="D263" i="4"/>
  <c r="D259" i="4"/>
  <c r="D254" i="4"/>
  <c r="D262" i="4"/>
  <c r="D258" i="4"/>
  <c r="D253" i="4"/>
  <c r="D265" i="4"/>
  <c r="D261" i="4"/>
  <c r="D257" i="4"/>
  <c r="D252" i="4"/>
  <c r="D268" i="4"/>
  <c r="D255" i="4"/>
  <c r="D250" i="4"/>
  <c r="D246" i="4"/>
  <c r="D251" i="4"/>
  <c r="D247" i="4"/>
  <c r="D266" i="4"/>
  <c r="D248" i="4"/>
  <c r="D267" i="4"/>
  <c r="D249" i="4"/>
  <c r="D238" i="4"/>
  <c r="D234" i="4"/>
  <c r="D230" i="4"/>
  <c r="D226" i="4"/>
  <c r="D239" i="4"/>
  <c r="D235" i="4"/>
  <c r="D231" i="4"/>
  <c r="D227" i="4"/>
  <c r="D240" i="4"/>
  <c r="D236" i="4"/>
  <c r="D232" i="4"/>
  <c r="D228" i="4"/>
  <c r="D237" i="4"/>
  <c r="D233" i="4"/>
  <c r="D229" i="4"/>
  <c r="D294" i="4" l="1"/>
  <c r="D269" i="4"/>
  <c r="D241" i="4"/>
  <c r="C238" i="5" l="1"/>
  <c r="C239" i="5"/>
  <c r="C240" i="5"/>
  <c r="C241" i="5"/>
  <c r="C242" i="5"/>
  <c r="C243" i="5"/>
  <c r="C244" i="5"/>
  <c r="C245" i="5"/>
  <c r="C246" i="5"/>
  <c r="C247" i="5"/>
  <c r="C248" i="5"/>
  <c r="C249" i="5"/>
  <c r="C250" i="5"/>
  <c r="C251" i="5"/>
  <c r="C252" i="5"/>
  <c r="C253" i="5"/>
  <c r="C254" i="5"/>
  <c r="C255" i="5"/>
  <c r="C256" i="5"/>
  <c r="C237" i="5"/>
  <c r="C231" i="5"/>
  <c r="C230" i="5"/>
  <c r="C229" i="5"/>
  <c r="C228" i="5"/>
  <c r="C227" i="5"/>
  <c r="C226" i="5"/>
  <c r="C225" i="5"/>
  <c r="C224" i="5"/>
  <c r="C223" i="5"/>
  <c r="C222" i="5"/>
  <c r="C221" i="5"/>
  <c r="C220" i="5"/>
  <c r="C219" i="5"/>
  <c r="C200" i="5"/>
  <c r="C201" i="5"/>
  <c r="C202" i="5"/>
  <c r="C203" i="5"/>
  <c r="C204" i="5"/>
  <c r="C205" i="5"/>
  <c r="C206" i="5"/>
  <c r="C207" i="5"/>
  <c r="C208" i="5"/>
  <c r="C209" i="5"/>
  <c r="C210" i="5"/>
  <c r="C211" i="5"/>
  <c r="C212" i="5"/>
  <c r="C213" i="5"/>
  <c r="C199" i="5"/>
  <c r="C193" i="5"/>
  <c r="C192" i="5"/>
  <c r="C181" i="5"/>
  <c r="C182" i="5"/>
  <c r="C183" i="5"/>
  <c r="C184" i="5"/>
  <c r="C185" i="5"/>
  <c r="C186" i="5"/>
  <c r="C180" i="5"/>
  <c r="C150" i="5"/>
  <c r="C151" i="5"/>
  <c r="C152" i="5"/>
  <c r="C153" i="5"/>
  <c r="C154" i="5"/>
  <c r="C155" i="5"/>
  <c r="C156" i="5"/>
  <c r="C157" i="5"/>
  <c r="C158" i="5"/>
  <c r="C159" i="5"/>
  <c r="C160" i="5"/>
  <c r="C161" i="5"/>
  <c r="C162" i="5"/>
  <c r="C163" i="5"/>
  <c r="C164" i="5"/>
  <c r="C165" i="5"/>
  <c r="C166" i="5"/>
  <c r="C167" i="5"/>
  <c r="C168" i="5"/>
  <c r="C149" i="5"/>
  <c r="C143" i="5"/>
  <c r="C142" i="5"/>
  <c r="C141" i="5"/>
  <c r="C140" i="5"/>
  <c r="C139" i="5"/>
  <c r="C138" i="5"/>
  <c r="C137" i="5"/>
  <c r="C136" i="5"/>
  <c r="C135" i="5"/>
  <c r="C134" i="5"/>
  <c r="C133" i="5"/>
  <c r="C132" i="5"/>
  <c r="C131" i="5"/>
  <c r="C119" i="5"/>
  <c r="C120" i="5"/>
  <c r="C121" i="5"/>
  <c r="C122" i="5"/>
  <c r="C123" i="5"/>
  <c r="C124" i="5"/>
  <c r="C125" i="5"/>
  <c r="C118" i="5"/>
  <c r="C112" i="5"/>
  <c r="C111" i="5"/>
  <c r="C103" i="5"/>
  <c r="C104" i="5"/>
  <c r="C105" i="5"/>
  <c r="C102" i="5"/>
  <c r="C71" i="5"/>
  <c r="C72" i="5"/>
  <c r="C73" i="5"/>
  <c r="C74" i="5"/>
  <c r="C75" i="5"/>
  <c r="C76" i="5"/>
  <c r="C77" i="5"/>
  <c r="C78" i="5"/>
  <c r="C79" i="5"/>
  <c r="C80" i="5"/>
  <c r="C81" i="5"/>
  <c r="C82" i="5"/>
  <c r="C83" i="5"/>
  <c r="C84" i="5"/>
  <c r="C85" i="5"/>
  <c r="C86" i="5"/>
  <c r="C87" i="5"/>
  <c r="C88" i="5"/>
  <c r="C89" i="5"/>
  <c r="C70" i="5"/>
  <c r="C64" i="5"/>
  <c r="C63" i="5"/>
  <c r="C62" i="5"/>
  <c r="C61" i="5"/>
  <c r="C60" i="5"/>
  <c r="C59" i="5"/>
  <c r="C58" i="5"/>
  <c r="C57" i="5"/>
  <c r="C56" i="5"/>
  <c r="C55" i="5"/>
  <c r="C54" i="5"/>
  <c r="C53" i="5"/>
  <c r="C52" i="5"/>
  <c r="C51" i="5"/>
  <c r="C27" i="5"/>
  <c r="C28" i="5"/>
  <c r="C29" i="5"/>
  <c r="C30" i="5"/>
  <c r="C31" i="5"/>
  <c r="C32" i="5"/>
  <c r="C33" i="5"/>
  <c r="C34" i="5"/>
  <c r="C35" i="5"/>
  <c r="C36" i="5"/>
  <c r="C37" i="5"/>
  <c r="C38" i="5"/>
  <c r="C39" i="5"/>
  <c r="C40" i="5"/>
  <c r="C41" i="5"/>
  <c r="C42" i="5"/>
  <c r="C26" i="5"/>
  <c r="C20" i="5"/>
  <c r="C19" i="5"/>
  <c r="C10" i="5"/>
  <c r="C11" i="5"/>
  <c r="C12" i="5"/>
  <c r="C13" i="5"/>
  <c r="C9" i="5"/>
  <c r="C238" i="6"/>
  <c r="C239" i="6"/>
  <c r="C240" i="6"/>
  <c r="C241" i="6"/>
  <c r="C242" i="6"/>
  <c r="C243" i="6"/>
  <c r="C244" i="6"/>
  <c r="C245" i="6"/>
  <c r="C246" i="6"/>
  <c r="C247" i="6"/>
  <c r="C248" i="6"/>
  <c r="C249" i="6"/>
  <c r="C250" i="6"/>
  <c r="C251" i="6"/>
  <c r="C252" i="6"/>
  <c r="C253" i="6"/>
  <c r="C254" i="6"/>
  <c r="C255" i="6"/>
  <c r="C256" i="6"/>
  <c r="C237" i="6"/>
  <c r="C231" i="6"/>
  <c r="C230" i="6"/>
  <c r="C229" i="6"/>
  <c r="C228" i="6"/>
  <c r="C227" i="6"/>
  <c r="C226" i="6"/>
  <c r="C225" i="6"/>
  <c r="C224" i="6"/>
  <c r="C223" i="6"/>
  <c r="C222" i="6"/>
  <c r="C221" i="6"/>
  <c r="C220" i="6"/>
  <c r="C219" i="6"/>
  <c r="C200" i="6"/>
  <c r="C201" i="6"/>
  <c r="C202" i="6"/>
  <c r="C203" i="6"/>
  <c r="C204" i="6"/>
  <c r="C205" i="6"/>
  <c r="C206" i="6"/>
  <c r="C207" i="6"/>
  <c r="C208" i="6"/>
  <c r="C209" i="6"/>
  <c r="C210" i="6"/>
  <c r="C211" i="6"/>
  <c r="C212" i="6"/>
  <c r="C213" i="6"/>
  <c r="C199" i="6"/>
  <c r="C193" i="6"/>
  <c r="C192" i="6"/>
  <c r="C181" i="6"/>
  <c r="C182" i="6"/>
  <c r="C183" i="6"/>
  <c r="C184" i="6"/>
  <c r="C185" i="6"/>
  <c r="C186" i="6"/>
  <c r="C180" i="6"/>
  <c r="C150" i="6"/>
  <c r="C151" i="6"/>
  <c r="C152" i="6"/>
  <c r="C153" i="6"/>
  <c r="C154" i="6"/>
  <c r="C155" i="6"/>
  <c r="C156" i="6"/>
  <c r="C157" i="6"/>
  <c r="C158" i="6"/>
  <c r="C159" i="6"/>
  <c r="C160" i="6"/>
  <c r="C161" i="6"/>
  <c r="C162" i="6"/>
  <c r="C163" i="6"/>
  <c r="C164" i="6"/>
  <c r="C165" i="6"/>
  <c r="C166" i="6"/>
  <c r="C167" i="6"/>
  <c r="C168" i="6"/>
  <c r="C149" i="6"/>
  <c r="C143" i="6"/>
  <c r="C142" i="6"/>
  <c r="C141" i="6"/>
  <c r="C140" i="6"/>
  <c r="C139" i="6"/>
  <c r="C138" i="6"/>
  <c r="C137" i="6"/>
  <c r="C136" i="6"/>
  <c r="C135" i="6"/>
  <c r="C134" i="6"/>
  <c r="C133" i="6"/>
  <c r="C132" i="6"/>
  <c r="C131" i="6"/>
  <c r="C119" i="6"/>
  <c r="C120" i="6"/>
  <c r="C121" i="6"/>
  <c r="C122" i="6"/>
  <c r="C123" i="6"/>
  <c r="C124" i="6"/>
  <c r="C125" i="6"/>
  <c r="C118" i="6"/>
  <c r="C112" i="6"/>
  <c r="C111" i="6"/>
  <c r="C103" i="6"/>
  <c r="C104" i="6"/>
  <c r="C105" i="6"/>
  <c r="C102" i="6"/>
  <c r="C71" i="6"/>
  <c r="C72" i="6"/>
  <c r="C73" i="6"/>
  <c r="C74" i="6"/>
  <c r="C75" i="6"/>
  <c r="C76" i="6"/>
  <c r="C77" i="6"/>
  <c r="C78" i="6"/>
  <c r="C79" i="6"/>
  <c r="C80" i="6"/>
  <c r="C81" i="6"/>
  <c r="C82" i="6"/>
  <c r="C83" i="6"/>
  <c r="C84" i="6"/>
  <c r="C85" i="6"/>
  <c r="C86" i="6"/>
  <c r="C87" i="6"/>
  <c r="C88" i="6"/>
  <c r="C89" i="6"/>
  <c r="C70" i="6"/>
  <c r="C64" i="6"/>
  <c r="C63" i="6"/>
  <c r="C62" i="6"/>
  <c r="C61" i="6"/>
  <c r="C60" i="6"/>
  <c r="C59" i="6"/>
  <c r="C58" i="6"/>
  <c r="C57" i="6"/>
  <c r="C56" i="6"/>
  <c r="C55" i="6"/>
  <c r="C54" i="6"/>
  <c r="C53" i="6"/>
  <c r="C52" i="6"/>
  <c r="C51" i="6"/>
  <c r="C27" i="6"/>
  <c r="C28" i="6"/>
  <c r="C29" i="6"/>
  <c r="C30" i="6"/>
  <c r="C31" i="6"/>
  <c r="C32" i="6"/>
  <c r="C33" i="6"/>
  <c r="C34" i="6"/>
  <c r="C35" i="6"/>
  <c r="C36" i="6"/>
  <c r="C37" i="6"/>
  <c r="C38" i="6"/>
  <c r="C39" i="6"/>
  <c r="C40" i="6"/>
  <c r="C41" i="6"/>
  <c r="C42" i="6"/>
  <c r="C26" i="6"/>
  <c r="C20" i="6"/>
  <c r="C19" i="6"/>
  <c r="C12" i="6"/>
  <c r="C10" i="6"/>
  <c r="C11" i="6"/>
  <c r="C13" i="6"/>
  <c r="C9" i="6"/>
  <c r="C235" i="5" l="1"/>
  <c r="C217" i="5"/>
  <c r="C197" i="5"/>
  <c r="C190" i="5"/>
  <c r="C178" i="5"/>
  <c r="C147" i="5"/>
  <c r="C129" i="5"/>
  <c r="C116" i="5"/>
  <c r="C109" i="5"/>
  <c r="C100" i="5"/>
  <c r="C68" i="5"/>
  <c r="C49" i="5"/>
  <c r="C24" i="5"/>
  <c r="C17" i="5"/>
  <c r="C235" i="6"/>
  <c r="C217" i="6"/>
  <c r="C197" i="6"/>
  <c r="C190" i="6"/>
  <c r="C178" i="6"/>
  <c r="C147" i="6"/>
  <c r="C129" i="6"/>
  <c r="C116" i="6"/>
  <c r="C109" i="6"/>
  <c r="C100" i="6"/>
  <c r="C68" i="6"/>
  <c r="C49" i="6"/>
  <c r="C24" i="6"/>
  <c r="C17" i="6"/>
  <c r="C257" i="6" l="1"/>
  <c r="D257" i="6" s="1"/>
  <c r="C232" i="6"/>
  <c r="D231" i="6" s="1"/>
  <c r="C214" i="6"/>
  <c r="D212" i="6" s="1"/>
  <c r="C194" i="6"/>
  <c r="D193" i="6" s="1"/>
  <c r="C187" i="6"/>
  <c r="D186" i="6" s="1"/>
  <c r="C169" i="6"/>
  <c r="D167" i="6" s="1"/>
  <c r="C144" i="6"/>
  <c r="D144" i="6" s="1"/>
  <c r="C126" i="6"/>
  <c r="D126" i="6" s="1"/>
  <c r="C113" i="6"/>
  <c r="D112" i="6" s="1"/>
  <c r="C106" i="6"/>
  <c r="D105" i="6" s="1"/>
  <c r="C90" i="6"/>
  <c r="D90" i="6" s="1"/>
  <c r="C65" i="6"/>
  <c r="D64" i="6" s="1"/>
  <c r="C43" i="6"/>
  <c r="D42" i="6" s="1"/>
  <c r="C21" i="6"/>
  <c r="D20" i="6" s="1"/>
  <c r="C14" i="6"/>
  <c r="D12" i="6" s="1"/>
  <c r="D131" i="6" l="1"/>
  <c r="D143" i="6"/>
  <c r="D132" i="6"/>
  <c r="D136" i="6"/>
  <c r="D139" i="6"/>
  <c r="D185" i="6"/>
  <c r="D230" i="6"/>
  <c r="D239" i="6"/>
  <c r="D245" i="6"/>
  <c r="D247" i="6"/>
  <c r="D138" i="6"/>
  <c r="D164" i="6"/>
  <c r="D237" i="6"/>
  <c r="D253" i="6"/>
  <c r="D35" i="6"/>
  <c r="D104" i="6"/>
  <c r="D118" i="6"/>
  <c r="D134" i="6"/>
  <c r="D142" i="6"/>
  <c r="D222" i="6"/>
  <c r="D111" i="6"/>
  <c r="D224" i="6"/>
  <c r="D241" i="6"/>
  <c r="D249" i="6"/>
  <c r="D243" i="6"/>
  <c r="D251" i="6"/>
  <c r="D226" i="6"/>
  <c r="D220" i="6"/>
  <c r="D228" i="6"/>
  <c r="D199" i="6"/>
  <c r="D203" i="6"/>
  <c r="D207" i="6"/>
  <c r="D211" i="6"/>
  <c r="D214" i="6"/>
  <c r="D201" i="6"/>
  <c r="D205" i="6"/>
  <c r="D209" i="6"/>
  <c r="D213" i="6"/>
  <c r="D202" i="6"/>
  <c r="D206" i="6"/>
  <c r="D210" i="6"/>
  <c r="D200" i="6"/>
  <c r="D204" i="6"/>
  <c r="D208" i="6"/>
  <c r="D192" i="6"/>
  <c r="D183" i="6"/>
  <c r="D181" i="6"/>
  <c r="D153" i="6"/>
  <c r="D158" i="6"/>
  <c r="D149" i="6"/>
  <c r="D154" i="6"/>
  <c r="D160" i="6"/>
  <c r="D165" i="6"/>
  <c r="D169" i="6"/>
  <c r="D150" i="6"/>
  <c r="D156" i="6"/>
  <c r="D161" i="6"/>
  <c r="D166" i="6"/>
  <c r="D152" i="6"/>
  <c r="D157" i="6"/>
  <c r="D162" i="6"/>
  <c r="D168" i="6"/>
  <c r="D135" i="6"/>
  <c r="D140" i="6"/>
  <c r="D133" i="6"/>
  <c r="D137" i="6"/>
  <c r="D141" i="6"/>
  <c r="D102" i="6"/>
  <c r="D70" i="6"/>
  <c r="D74" i="6"/>
  <c r="D78" i="6"/>
  <c r="D82" i="6"/>
  <c r="D51" i="6"/>
  <c r="D59" i="6"/>
  <c r="D55" i="6"/>
  <c r="D63" i="6"/>
  <c r="D57" i="6"/>
  <c r="D53" i="6"/>
  <c r="D61" i="6"/>
  <c r="D27" i="6"/>
  <c r="D29" i="6"/>
  <c r="D37" i="6"/>
  <c r="D31" i="6"/>
  <c r="D39" i="6"/>
  <c r="D33" i="6"/>
  <c r="D41" i="6"/>
  <c r="D21" i="6"/>
  <c r="D19" i="6"/>
  <c r="D13" i="6"/>
  <c r="D10" i="6"/>
  <c r="D9" i="6"/>
  <c r="D14" i="6"/>
  <c r="D11" i="6"/>
  <c r="D72" i="6"/>
  <c r="D76" i="6"/>
  <c r="D80" i="6"/>
  <c r="D84" i="6"/>
  <c r="D88" i="6"/>
  <c r="D120" i="6"/>
  <c r="D124" i="6"/>
  <c r="D255" i="6"/>
  <c r="D28" i="6"/>
  <c r="D32" i="6"/>
  <c r="D36" i="6"/>
  <c r="D40" i="6"/>
  <c r="D43" i="6"/>
  <c r="D54" i="6"/>
  <c r="D58" i="6"/>
  <c r="D62" i="6"/>
  <c r="D65" i="6"/>
  <c r="D73" i="6"/>
  <c r="D77" i="6"/>
  <c r="D81" i="6"/>
  <c r="D85" i="6"/>
  <c r="D89" i="6"/>
  <c r="D103" i="6"/>
  <c r="D106" i="6"/>
  <c r="D113" i="6"/>
  <c r="D121" i="6"/>
  <c r="D125" i="6"/>
  <c r="D151" i="6"/>
  <c r="D155" i="6"/>
  <c r="D159" i="6"/>
  <c r="D163" i="6"/>
  <c r="D180" i="6"/>
  <c r="D184" i="6"/>
  <c r="D187" i="6"/>
  <c r="D194" i="6"/>
  <c r="D221" i="6"/>
  <c r="D225" i="6"/>
  <c r="D229" i="6"/>
  <c r="D232" i="6"/>
  <c r="D240" i="6"/>
  <c r="D244" i="6"/>
  <c r="D248" i="6"/>
  <c r="D252" i="6"/>
  <c r="D256" i="6"/>
  <c r="D86" i="6"/>
  <c r="D122" i="6"/>
  <c r="D26" i="6"/>
  <c r="D30" i="6"/>
  <c r="D34" i="6"/>
  <c r="D38" i="6"/>
  <c r="D52" i="6"/>
  <c r="D56" i="6"/>
  <c r="D60" i="6"/>
  <c r="D71" i="6"/>
  <c r="D75" i="6"/>
  <c r="D79" i="6"/>
  <c r="D83" i="6"/>
  <c r="D87" i="6"/>
  <c r="D119" i="6"/>
  <c r="D123" i="6"/>
  <c r="D182" i="6"/>
  <c r="D219" i="6"/>
  <c r="D223" i="6"/>
  <c r="D227" i="6"/>
  <c r="D238" i="6"/>
  <c r="D242" i="6"/>
  <c r="D246" i="6"/>
  <c r="D250" i="6"/>
  <c r="D254" i="6"/>
  <c r="C257" i="5" l="1"/>
  <c r="D257" i="5" s="1"/>
  <c r="C232" i="5"/>
  <c r="D231" i="5" s="1"/>
  <c r="C214" i="5"/>
  <c r="D213" i="5" s="1"/>
  <c r="C194" i="5"/>
  <c r="D193" i="5" s="1"/>
  <c r="C187" i="5"/>
  <c r="D186" i="5" s="1"/>
  <c r="C169" i="5"/>
  <c r="D167" i="5" s="1"/>
  <c r="C144" i="5"/>
  <c r="D142" i="5" s="1"/>
  <c r="C126" i="5"/>
  <c r="D126" i="5" s="1"/>
  <c r="C113" i="5"/>
  <c r="D112" i="5" s="1"/>
  <c r="C106" i="5"/>
  <c r="D105" i="5" s="1"/>
  <c r="C90" i="5"/>
  <c r="D90" i="5" s="1"/>
  <c r="C65" i="5"/>
  <c r="D64" i="5" s="1"/>
  <c r="C43" i="5"/>
  <c r="D42" i="5" s="1"/>
  <c r="C21" i="5"/>
  <c r="D20" i="5" s="1"/>
  <c r="C14" i="5"/>
  <c r="D14" i="5" s="1"/>
  <c r="D203" i="5" l="1"/>
  <c r="D74" i="5"/>
  <c r="D207" i="5"/>
  <c r="D31" i="5"/>
  <c r="D143" i="5"/>
  <c r="D208" i="5"/>
  <c r="D237" i="5"/>
  <c r="D9" i="5"/>
  <c r="D202" i="5"/>
  <c r="D212" i="5"/>
  <c r="D241" i="5"/>
  <c r="D33" i="5"/>
  <c r="D214" i="5"/>
  <c r="D10" i="5"/>
  <c r="D12" i="5"/>
  <c r="D27" i="5"/>
  <c r="D35" i="5"/>
  <c r="D199" i="5"/>
  <c r="D204" i="5"/>
  <c r="D210" i="5"/>
  <c r="D13" i="5"/>
  <c r="D29" i="5"/>
  <c r="D37" i="5"/>
  <c r="D131" i="5"/>
  <c r="D185" i="5"/>
  <c r="D200" i="5"/>
  <c r="D206" i="5"/>
  <c r="D211" i="5"/>
  <c r="D220" i="5"/>
  <c r="D135" i="5"/>
  <c r="D150" i="5"/>
  <c r="D201" i="5"/>
  <c r="D205" i="5"/>
  <c r="D209" i="5"/>
  <c r="D230" i="5"/>
  <c r="D253" i="5"/>
  <c r="D139" i="5"/>
  <c r="D166" i="5"/>
  <c r="D245" i="5"/>
  <c r="D249" i="5"/>
  <c r="D222" i="5"/>
  <c r="D224" i="5"/>
  <c r="D228" i="5"/>
  <c r="D226" i="5"/>
  <c r="D192" i="5"/>
  <c r="D181" i="5"/>
  <c r="D183" i="5"/>
  <c r="D156" i="5"/>
  <c r="D161" i="5"/>
  <c r="D152" i="5"/>
  <c r="D157" i="5"/>
  <c r="D162" i="5"/>
  <c r="D168" i="5"/>
  <c r="D153" i="5"/>
  <c r="D158" i="5"/>
  <c r="D164" i="5"/>
  <c r="D149" i="5"/>
  <c r="D154" i="5"/>
  <c r="D160" i="5"/>
  <c r="D165" i="5"/>
  <c r="D169" i="5"/>
  <c r="D132" i="5"/>
  <c r="D136" i="5"/>
  <c r="D140" i="5"/>
  <c r="D133" i="5"/>
  <c r="D137" i="5"/>
  <c r="D141" i="5"/>
  <c r="D144" i="5"/>
  <c r="D134" i="5"/>
  <c r="D138" i="5"/>
  <c r="D111" i="5"/>
  <c r="D102" i="5"/>
  <c r="D104" i="5"/>
  <c r="D70" i="5"/>
  <c r="D53" i="5"/>
  <c r="D61" i="5"/>
  <c r="D55" i="5"/>
  <c r="D63" i="5"/>
  <c r="D57" i="5"/>
  <c r="D51" i="5"/>
  <c r="D59" i="5"/>
  <c r="D39" i="5"/>
  <c r="D41" i="5"/>
  <c r="D19" i="5"/>
  <c r="D21" i="5"/>
  <c r="D11" i="5"/>
  <c r="D78" i="5"/>
  <c r="D86" i="5"/>
  <c r="D122" i="5"/>
  <c r="D72" i="5"/>
  <c r="D76" i="5"/>
  <c r="D80" i="5"/>
  <c r="D84" i="5"/>
  <c r="D88" i="5"/>
  <c r="D120" i="5"/>
  <c r="D124" i="5"/>
  <c r="D239" i="5"/>
  <c r="D243" i="5"/>
  <c r="D247" i="5"/>
  <c r="D251" i="5"/>
  <c r="D255" i="5"/>
  <c r="D28" i="5"/>
  <c r="D32" i="5"/>
  <c r="D36" i="5"/>
  <c r="D40" i="5"/>
  <c r="D43" i="5"/>
  <c r="D54" i="5"/>
  <c r="D58" i="5"/>
  <c r="D62" i="5"/>
  <c r="D65" i="5"/>
  <c r="D73" i="5"/>
  <c r="D77" i="5"/>
  <c r="D81" i="5"/>
  <c r="D85" i="5"/>
  <c r="D89" i="5"/>
  <c r="D103" i="5"/>
  <c r="D106" i="5"/>
  <c r="D113" i="5"/>
  <c r="D121" i="5"/>
  <c r="D125" i="5"/>
  <c r="D151" i="5"/>
  <c r="D155" i="5"/>
  <c r="D159" i="5"/>
  <c r="D163" i="5"/>
  <c r="D180" i="5"/>
  <c r="D184" i="5"/>
  <c r="D187" i="5"/>
  <c r="D194" i="5"/>
  <c r="D221" i="5"/>
  <c r="D225" i="5"/>
  <c r="D229" i="5"/>
  <c r="D232" i="5"/>
  <c r="D240" i="5"/>
  <c r="D244" i="5"/>
  <c r="D248" i="5"/>
  <c r="D252" i="5"/>
  <c r="D256" i="5"/>
  <c r="D118" i="5"/>
  <c r="D82" i="5"/>
  <c r="D26" i="5"/>
  <c r="D30" i="5"/>
  <c r="D34" i="5"/>
  <c r="D38" i="5"/>
  <c r="D52" i="5"/>
  <c r="D56" i="5"/>
  <c r="D60" i="5"/>
  <c r="D71" i="5"/>
  <c r="D75" i="5"/>
  <c r="D79" i="5"/>
  <c r="D83" i="5"/>
  <c r="D87" i="5"/>
  <c r="D119" i="5"/>
  <c r="D123" i="5"/>
  <c r="D182" i="5"/>
  <c r="D219" i="5"/>
  <c r="D223" i="5"/>
  <c r="D227" i="5"/>
  <c r="D238" i="5"/>
  <c r="D242" i="5"/>
  <c r="D246" i="5"/>
  <c r="D250" i="5"/>
  <c r="D254" i="5"/>
</calcChain>
</file>

<file path=xl/sharedStrings.xml><?xml version="1.0" encoding="utf-8"?>
<sst xmlns="http://schemas.openxmlformats.org/spreadsheetml/2006/main" count="763" uniqueCount="547">
  <si>
    <r>
      <rPr>
        <sz val="12"/>
        <color indexed="8"/>
        <rFont val="細明體"/>
        <family val="3"/>
        <charset val="136"/>
      </rPr>
      <t>性侵犯</t>
    </r>
    <phoneticPr fontId="1" type="noConversion"/>
  </si>
  <si>
    <r>
      <rPr>
        <sz val="12"/>
        <color indexed="8"/>
        <rFont val="細明體"/>
        <family val="3"/>
        <charset val="136"/>
      </rPr>
      <t>精神虐待</t>
    </r>
  </si>
  <si>
    <r>
      <rPr>
        <sz val="12"/>
        <color indexed="8"/>
        <rFont val="細明體"/>
        <family val="3"/>
        <charset val="136"/>
      </rPr>
      <t>油尖旺</t>
    </r>
  </si>
  <si>
    <r>
      <rPr>
        <sz val="12"/>
        <color indexed="8"/>
        <rFont val="細明體"/>
        <family val="3"/>
        <charset val="136"/>
      </rPr>
      <t>沙田</t>
    </r>
  </si>
  <si>
    <r>
      <rPr>
        <sz val="12"/>
        <color indexed="8"/>
        <rFont val="細明體"/>
        <family val="3"/>
        <charset val="136"/>
      </rPr>
      <t>大埔</t>
    </r>
  </si>
  <si>
    <r>
      <rPr>
        <sz val="12"/>
        <color indexed="8"/>
        <rFont val="細明體"/>
        <family val="3"/>
        <charset val="136"/>
      </rPr>
      <t>元朗</t>
    </r>
  </si>
  <si>
    <r>
      <rPr>
        <sz val="12"/>
        <color indexed="8"/>
        <rFont val="細明體"/>
        <family val="3"/>
        <charset val="136"/>
      </rPr>
      <t>葵青</t>
    </r>
  </si>
  <si>
    <t>性暴力</t>
  </si>
  <si>
    <r>
      <rPr>
        <sz val="12"/>
        <color indexed="8"/>
        <rFont val="細明體"/>
        <family val="3"/>
        <charset val="136"/>
      </rPr>
      <t>女性</t>
    </r>
  </si>
  <si>
    <r>
      <rPr>
        <sz val="12"/>
        <color indexed="8"/>
        <rFont val="細明體"/>
        <family val="3"/>
        <charset val="136"/>
      </rPr>
      <t>男性</t>
    </r>
  </si>
  <si>
    <r>
      <rPr>
        <sz val="12"/>
        <color indexed="8"/>
        <rFont val="細明體"/>
        <family val="3"/>
        <charset val="136"/>
      </rPr>
      <t>丈夫</t>
    </r>
  </si>
  <si>
    <r>
      <rPr>
        <sz val="12"/>
        <color indexed="8"/>
        <rFont val="細明體"/>
        <family val="3"/>
        <charset val="136"/>
      </rPr>
      <t>妻子</t>
    </r>
  </si>
  <si>
    <r>
      <rPr>
        <sz val="12"/>
        <color indexed="8"/>
        <rFont val="細明體"/>
        <family val="3"/>
        <charset val="136"/>
      </rPr>
      <t>其他</t>
    </r>
  </si>
  <si>
    <t>父母</t>
  </si>
  <si>
    <t>子女</t>
  </si>
  <si>
    <t>兄弟姊妹</t>
  </si>
  <si>
    <r>
      <rPr>
        <sz val="12"/>
        <color indexed="8"/>
        <rFont val="新細明體"/>
        <family val="1"/>
        <charset val="136"/>
      </rPr>
      <t>朋友</t>
    </r>
  </si>
  <si>
    <r>
      <rPr>
        <sz val="12"/>
        <color indexed="8"/>
        <rFont val="新細明體"/>
        <family val="1"/>
        <charset val="136"/>
      </rPr>
      <t>陌生人</t>
    </r>
  </si>
  <si>
    <r>
      <rPr>
        <sz val="14"/>
        <rFont val="細明體"/>
        <family val="3"/>
        <charset val="136"/>
      </rPr>
      <t>全港虐儿、虐待配偶／同居情侣及性暴力个案的数字分别由社会福利署管理的保护儿童資料系统、虐待配偶／同居情侣个案及性暴力个案中央資料系统</t>
    </r>
    <r>
      <rPr>
        <sz val="14"/>
        <rFont val="Times New Roman"/>
        <family val="1"/>
      </rPr>
      <t xml:space="preserve"> (</t>
    </r>
    <r>
      <rPr>
        <sz val="14"/>
        <rFont val="細明體"/>
        <family val="3"/>
        <charset val="136"/>
      </rPr>
      <t>中央資料系统</t>
    </r>
    <r>
      <rPr>
        <sz val="14"/>
        <rFont val="Times New Roman"/>
        <family val="1"/>
      </rPr>
      <t>)</t>
    </r>
    <r>
      <rPr>
        <sz val="14"/>
        <rFont val="細明體"/>
        <family val="3"/>
        <charset val="136"/>
      </rPr>
      <t>搜集所得。新呈报的虐儿、虐待配偶／同居情侣及性暴力个案在指定时段的统计数字表列如下：</t>
    </r>
    <phoneticPr fontId="1" type="noConversion"/>
  </si>
  <si>
    <t>个案数字(%)</t>
    <phoneticPr fontId="1" type="noConversion"/>
  </si>
  <si>
    <t>疏忽照顾</t>
    <phoneticPr fontId="1" type="noConversion"/>
  </si>
  <si>
    <t>多种虐待</t>
    <phoneticPr fontId="1" type="noConversion"/>
  </si>
  <si>
    <t>总数</t>
    <phoneticPr fontId="1" type="noConversion"/>
  </si>
  <si>
    <t>总数</t>
    <phoneticPr fontId="1" type="noConversion"/>
  </si>
  <si>
    <t>受害人性别</t>
    <phoneticPr fontId="1" type="noConversion"/>
  </si>
  <si>
    <r>
      <rPr>
        <sz val="12"/>
        <rFont val="細明體"/>
        <family val="3"/>
        <charset val="136"/>
      </rPr>
      <t>女性</t>
    </r>
    <phoneticPr fontId="1" type="noConversion"/>
  </si>
  <si>
    <r>
      <rPr>
        <sz val="12"/>
        <rFont val="細明體"/>
        <family val="3"/>
        <charset val="136"/>
      </rPr>
      <t>男性</t>
    </r>
    <phoneticPr fontId="1" type="noConversion"/>
  </si>
  <si>
    <t>总数</t>
    <phoneticPr fontId="1" type="noConversion"/>
  </si>
  <si>
    <t>施虐者与受害人的关系</t>
    <phoneticPr fontId="1" type="noConversion"/>
  </si>
  <si>
    <t>个案数字(%)</t>
    <phoneticPr fontId="1" type="noConversion"/>
  </si>
  <si>
    <r>
      <rPr>
        <sz val="12"/>
        <rFont val="細明體"/>
        <family val="3"/>
        <charset val="136"/>
      </rPr>
      <t>父母</t>
    </r>
    <phoneticPr fontId="1" type="noConversion"/>
  </si>
  <si>
    <r>
      <rPr>
        <sz val="12"/>
        <rFont val="細明體"/>
        <family val="3"/>
        <charset val="136"/>
      </rPr>
      <t>兄弟姊妹</t>
    </r>
    <phoneticPr fontId="1" type="noConversion"/>
  </si>
  <si>
    <t>继父母</t>
    <phoneticPr fontId="1" type="noConversion"/>
  </si>
  <si>
    <r>
      <rPr>
        <sz val="12"/>
        <rFont val="細明體"/>
        <family val="3"/>
        <charset val="136"/>
      </rPr>
      <t>祖父母</t>
    </r>
    <phoneticPr fontId="1" type="noConversion"/>
  </si>
  <si>
    <t>亲属</t>
    <phoneticPr fontId="1" type="noConversion"/>
  </si>
  <si>
    <t>家族朋友/朋辈的父母</t>
    <phoneticPr fontId="1" type="noConversion"/>
  </si>
  <si>
    <t>照顾者</t>
    <phoneticPr fontId="1" type="noConversion"/>
  </si>
  <si>
    <t>学校老师 / 职员</t>
    <phoneticPr fontId="1" type="noConversion"/>
  </si>
  <si>
    <t>学校宿舍职员</t>
    <phoneticPr fontId="1" type="noConversion"/>
  </si>
  <si>
    <t>补习老师 / 教练</t>
    <phoneticPr fontId="1" type="noConversion"/>
  </si>
  <si>
    <t>宗教人士</t>
    <phoneticPr fontId="1" type="noConversion"/>
  </si>
  <si>
    <t>同学 / 朋友 / 朋辈</t>
    <phoneticPr fontId="1" type="noConversion"/>
  </si>
  <si>
    <t>同住租客 / 邻居</t>
    <phoneticPr fontId="1" type="noConversion"/>
  </si>
  <si>
    <t>院舍宿友</t>
    <phoneticPr fontId="1" type="noConversion"/>
  </si>
  <si>
    <t>没有关系人士</t>
    <phoneticPr fontId="1" type="noConversion"/>
  </si>
  <si>
    <t>未能识别人士</t>
    <phoneticPr fontId="1" type="noConversion"/>
  </si>
  <si>
    <t>其他</t>
    <phoneticPr fontId="1" type="noConversion"/>
  </si>
  <si>
    <t>* 由于一名施虐者可能虐待多于一名儿童及一名儿童可能被多于一名施虐者虐待，因此施虐者的数目与受虐儿童的数目并不相同。</t>
    <phoneticPr fontId="1" type="noConversion"/>
  </si>
  <si>
    <t>华人</t>
    <phoneticPr fontId="1" type="noConversion"/>
  </si>
  <si>
    <t>印尼人</t>
    <phoneticPr fontId="1" type="noConversion"/>
  </si>
  <si>
    <t>菲律宾人</t>
    <phoneticPr fontId="1" type="noConversion"/>
  </si>
  <si>
    <t>印度人</t>
    <phoneticPr fontId="1" type="noConversion"/>
  </si>
  <si>
    <t>巴基斯坦人</t>
    <phoneticPr fontId="1" type="noConversion"/>
  </si>
  <si>
    <t>尼泊尔人</t>
    <phoneticPr fontId="1" type="noConversion"/>
  </si>
  <si>
    <t>泰国人</t>
    <phoneticPr fontId="1" type="noConversion"/>
  </si>
  <si>
    <t>非洲人</t>
    <phoneticPr fontId="1" type="noConversion"/>
  </si>
  <si>
    <t>英国人</t>
    <phoneticPr fontId="1" type="noConversion"/>
  </si>
  <si>
    <t>俄罗斯人</t>
    <phoneticPr fontId="1" type="noConversion"/>
  </si>
  <si>
    <t>越南人</t>
    <phoneticPr fontId="1" type="noConversion"/>
  </si>
  <si>
    <t>斯里兰卡人</t>
    <phoneticPr fontId="1" type="noConversion"/>
  </si>
  <si>
    <t>澳洲人</t>
    <phoneticPr fontId="1" type="noConversion"/>
  </si>
  <si>
    <t>事件发生地区</t>
    <phoneticPr fontId="1" type="noConversion"/>
  </si>
  <si>
    <t>中西区</t>
    <phoneticPr fontId="1" type="noConversion"/>
  </si>
  <si>
    <t>南区</t>
    <phoneticPr fontId="1" type="noConversion"/>
  </si>
  <si>
    <t>离岛</t>
    <phoneticPr fontId="1" type="noConversion"/>
  </si>
  <si>
    <t>东区</t>
    <phoneticPr fontId="1" type="noConversion"/>
  </si>
  <si>
    <t>湾仔</t>
    <phoneticPr fontId="1" type="noConversion"/>
  </si>
  <si>
    <t>九龙城</t>
    <phoneticPr fontId="1" type="noConversion"/>
  </si>
  <si>
    <r>
      <rPr>
        <sz val="12"/>
        <color indexed="8"/>
        <rFont val="細明體"/>
        <family val="3"/>
        <charset val="136"/>
      </rPr>
      <t>深水埗</t>
    </r>
    <phoneticPr fontId="1" type="noConversion"/>
  </si>
  <si>
    <t>黄大仙</t>
    <phoneticPr fontId="1" type="noConversion"/>
  </si>
  <si>
    <t>西贡</t>
    <phoneticPr fontId="1" type="noConversion"/>
  </si>
  <si>
    <t>观塘</t>
    <phoneticPr fontId="1" type="noConversion"/>
  </si>
  <si>
    <t>北区</t>
    <phoneticPr fontId="1" type="noConversion"/>
  </si>
  <si>
    <t>荃湾</t>
    <phoneticPr fontId="1" type="noConversion"/>
  </si>
  <si>
    <t>屯门</t>
    <phoneticPr fontId="1" type="noConversion"/>
  </si>
  <si>
    <t>屯门</t>
    <phoneticPr fontId="1" type="noConversion"/>
  </si>
  <si>
    <r>
      <rPr>
        <sz val="12"/>
        <color indexed="8"/>
        <rFont val="細明體"/>
        <family val="3"/>
        <charset val="136"/>
      </rPr>
      <t>香港境外</t>
    </r>
    <phoneticPr fontId="1" type="noConversion"/>
  </si>
  <si>
    <t>不详</t>
    <phoneticPr fontId="1" type="noConversion"/>
  </si>
  <si>
    <r>
      <rPr>
        <sz val="12"/>
        <color indexed="8"/>
        <rFont val="細明體"/>
        <family val="3"/>
        <charset val="136"/>
      </rPr>
      <t>註</t>
    </r>
    <r>
      <rPr>
        <sz val="12"/>
        <color indexed="8"/>
        <rFont val="Times New Roman"/>
        <family val="1"/>
      </rPr>
      <t xml:space="preserve">: </t>
    </r>
    <r>
      <rPr>
        <sz val="12"/>
        <color indexed="8"/>
        <rFont val="細明體"/>
        <family val="3"/>
        <charset val="136"/>
      </rPr>
      <t>由于四舍五入的关系，上述列表百分比的总和未必等于</t>
    </r>
    <r>
      <rPr>
        <sz val="12"/>
        <color indexed="8"/>
        <rFont val="Times New Roman"/>
        <family val="1"/>
      </rPr>
      <t>100</t>
    </r>
    <r>
      <rPr>
        <sz val="12"/>
        <color indexed="8"/>
        <rFont val="細明體"/>
        <family val="3"/>
        <charset val="136"/>
      </rPr>
      <t>。</t>
    </r>
    <phoneticPr fontId="1" type="noConversion"/>
  </si>
  <si>
    <t>暴力种类</t>
    <phoneticPr fontId="1" type="noConversion"/>
  </si>
  <si>
    <t>身体暴力</t>
    <phoneticPr fontId="1" type="noConversion"/>
  </si>
  <si>
    <t>多种暴力</t>
    <phoneticPr fontId="1" type="noConversion"/>
  </si>
  <si>
    <t>总数</t>
    <phoneticPr fontId="1" type="noConversion"/>
  </si>
  <si>
    <t>个案数字(%)</t>
    <phoneticPr fontId="1" type="noConversion"/>
  </si>
  <si>
    <r>
      <rPr>
        <sz val="12"/>
        <color indexed="8"/>
        <rFont val="細明體"/>
        <family val="3"/>
        <charset val="136"/>
      </rPr>
      <t>分居丈夫</t>
    </r>
    <r>
      <rPr>
        <sz val="12"/>
        <color indexed="8"/>
        <rFont val="Times New Roman"/>
        <family val="1"/>
      </rPr>
      <t>/</t>
    </r>
    <r>
      <rPr>
        <sz val="12"/>
        <color indexed="8"/>
        <rFont val="細明體"/>
        <family val="3"/>
        <charset val="136"/>
      </rPr>
      <t>前夫</t>
    </r>
    <phoneticPr fontId="1" type="noConversion"/>
  </si>
  <si>
    <r>
      <rPr>
        <sz val="12"/>
        <color indexed="8"/>
        <rFont val="細明體"/>
        <family val="3"/>
        <charset val="136"/>
      </rPr>
      <t>分居妻子</t>
    </r>
    <r>
      <rPr>
        <sz val="12"/>
        <color indexed="8"/>
        <rFont val="Times New Roman"/>
        <family val="1"/>
      </rPr>
      <t>/</t>
    </r>
    <r>
      <rPr>
        <sz val="12"/>
        <color indexed="8"/>
        <rFont val="細明體"/>
        <family val="3"/>
        <charset val="136"/>
      </rPr>
      <t>前妻</t>
    </r>
    <phoneticPr fontId="1" type="noConversion"/>
  </si>
  <si>
    <t>异性同居情侣</t>
    <phoneticPr fontId="1" type="noConversion"/>
  </si>
  <si>
    <t>同性同居情侣</t>
    <phoneticPr fontId="1" type="noConversion"/>
  </si>
  <si>
    <t>前异性同居情侣</t>
    <phoneticPr fontId="1" type="noConversion"/>
  </si>
  <si>
    <t>前同性同居情侣</t>
    <phoneticPr fontId="1" type="noConversion"/>
  </si>
  <si>
    <t>受害人的种族</t>
    <phoneticPr fontId="1" type="noConversion"/>
  </si>
  <si>
    <t>印尼人</t>
    <phoneticPr fontId="1" type="noConversion"/>
  </si>
  <si>
    <t>菲律宾人</t>
    <phoneticPr fontId="1" type="noConversion"/>
  </si>
  <si>
    <t>印度人</t>
    <phoneticPr fontId="1" type="noConversion"/>
  </si>
  <si>
    <t>巴基斯坦人</t>
    <phoneticPr fontId="1" type="noConversion"/>
  </si>
  <si>
    <t>尼泊尔人</t>
    <phoneticPr fontId="1" type="noConversion"/>
  </si>
  <si>
    <t>泰国人</t>
    <phoneticPr fontId="1" type="noConversion"/>
  </si>
  <si>
    <t>白人</t>
    <phoneticPr fontId="1" type="noConversion"/>
  </si>
  <si>
    <t>日本人</t>
    <phoneticPr fontId="1" type="noConversion"/>
  </si>
  <si>
    <t>其他亚洲人</t>
    <phoneticPr fontId="1" type="noConversion"/>
  </si>
  <si>
    <t>非洲人</t>
    <phoneticPr fontId="1" type="noConversion"/>
  </si>
  <si>
    <t>其他</t>
    <phoneticPr fontId="1" type="noConversion"/>
  </si>
  <si>
    <t>资料不详</t>
    <phoneticPr fontId="1" type="noConversion"/>
  </si>
  <si>
    <t>资料不详</t>
    <phoneticPr fontId="1" type="noConversion"/>
  </si>
  <si>
    <t>总数</t>
    <phoneticPr fontId="1" type="noConversion"/>
  </si>
  <si>
    <t>个案数字(%)</t>
    <phoneticPr fontId="1" type="noConversion"/>
  </si>
  <si>
    <t>中西区</t>
    <phoneticPr fontId="1" type="noConversion"/>
  </si>
  <si>
    <t>南区</t>
    <phoneticPr fontId="1" type="noConversion"/>
  </si>
  <si>
    <t>湾仔</t>
    <phoneticPr fontId="1" type="noConversion"/>
  </si>
  <si>
    <t>九龙城</t>
    <phoneticPr fontId="1" type="noConversion"/>
  </si>
  <si>
    <r>
      <rPr>
        <sz val="12"/>
        <color indexed="8"/>
        <rFont val="細明體"/>
        <family val="3"/>
        <charset val="136"/>
      </rPr>
      <t>深水埗</t>
    </r>
    <phoneticPr fontId="1" type="noConversion"/>
  </si>
  <si>
    <t>黄大仙</t>
    <phoneticPr fontId="1" type="noConversion"/>
  </si>
  <si>
    <t>西贡</t>
    <phoneticPr fontId="1" type="noConversion"/>
  </si>
  <si>
    <t>北区</t>
    <phoneticPr fontId="1" type="noConversion"/>
  </si>
  <si>
    <t>荃湾</t>
    <phoneticPr fontId="1" type="noConversion"/>
  </si>
  <si>
    <t>屯门</t>
    <phoneticPr fontId="1" type="noConversion"/>
  </si>
  <si>
    <t>香港境外</t>
    <phoneticPr fontId="1" type="noConversion"/>
  </si>
  <si>
    <t>香港境外</t>
    <phoneticPr fontId="1" type="noConversion"/>
  </si>
  <si>
    <t>不详</t>
    <phoneticPr fontId="1" type="noConversion"/>
  </si>
  <si>
    <t>事件种类</t>
    <phoneticPr fontId="1" type="noConversion"/>
  </si>
  <si>
    <t>强奸</t>
    <phoneticPr fontId="1" type="noConversion"/>
  </si>
  <si>
    <t>猥亵侵犯(非礼)</t>
    <phoneticPr fontId="1" type="noConversion"/>
  </si>
  <si>
    <t>强迫进行手淫</t>
    <phoneticPr fontId="1" type="noConversion"/>
  </si>
  <si>
    <t>强迫口交</t>
    <phoneticPr fontId="1" type="noConversion"/>
  </si>
  <si>
    <t>非法肛交</t>
    <phoneticPr fontId="1" type="noConversion"/>
  </si>
  <si>
    <t>多样种类</t>
    <phoneticPr fontId="1" type="noConversion"/>
  </si>
  <si>
    <t>受害人性别</t>
    <phoneticPr fontId="1" type="noConversion"/>
  </si>
  <si>
    <r>
      <rPr>
        <sz val="12"/>
        <color indexed="8"/>
        <rFont val="細明體"/>
        <family val="3"/>
        <charset val="136"/>
      </rPr>
      <t>女性</t>
    </r>
    <phoneticPr fontId="1" type="noConversion"/>
  </si>
  <si>
    <r>
      <rPr>
        <sz val="12"/>
        <color indexed="8"/>
        <rFont val="細明體"/>
        <family val="3"/>
        <charset val="136"/>
      </rPr>
      <t>男性</t>
    </r>
    <phoneticPr fontId="1" type="noConversion"/>
  </si>
  <si>
    <t>性侵犯者与受害人的关系</t>
    <phoneticPr fontId="1" type="noConversion"/>
  </si>
  <si>
    <t>姻亲</t>
    <phoneticPr fontId="1" type="noConversion"/>
  </si>
  <si>
    <t>其他亲属</t>
    <phoneticPr fontId="1" type="noConversion"/>
  </si>
  <si>
    <t>异性情侣</t>
    <phoneticPr fontId="1" type="noConversion"/>
  </si>
  <si>
    <t>同性情侣</t>
    <phoneticPr fontId="1" type="noConversion"/>
  </si>
  <si>
    <t>前异性情侣</t>
    <phoneticPr fontId="1" type="noConversion"/>
  </si>
  <si>
    <t>前同性情侣</t>
    <phoneticPr fontId="1" type="noConversion"/>
  </si>
  <si>
    <t>照顾者(非亲属)</t>
    <phoneticPr fontId="1" type="noConversion"/>
  </si>
  <si>
    <t>雇主 / 雇员 / 同事</t>
    <phoneticPr fontId="1" type="noConversion"/>
  </si>
  <si>
    <t>老师 / 导师</t>
    <phoneticPr fontId="1" type="noConversion"/>
  </si>
  <si>
    <r>
      <rPr>
        <sz val="12"/>
        <color indexed="8"/>
        <rFont val="新細明體"/>
        <family val="1"/>
        <charset val="136"/>
      </rPr>
      <t>其他</t>
    </r>
    <phoneticPr fontId="1" type="noConversion"/>
  </si>
  <si>
    <t>受害人的种族</t>
    <phoneticPr fontId="1" type="noConversion"/>
  </si>
  <si>
    <t>菲律宾人</t>
    <phoneticPr fontId="1" type="noConversion"/>
  </si>
  <si>
    <t>尼泊尔人</t>
    <phoneticPr fontId="1" type="noConversion"/>
  </si>
  <si>
    <t>日本人</t>
    <phoneticPr fontId="1" type="noConversion"/>
  </si>
  <si>
    <t>其他亚洲人</t>
    <phoneticPr fontId="1" type="noConversion"/>
  </si>
  <si>
    <t>中西区</t>
    <phoneticPr fontId="1" type="noConversion"/>
  </si>
  <si>
    <r>
      <rPr>
        <sz val="12"/>
        <color indexed="8"/>
        <rFont val="細明體"/>
        <family val="3"/>
        <charset val="136"/>
      </rPr>
      <t>油尖旺</t>
    </r>
    <phoneticPr fontId="1" type="noConversion"/>
  </si>
  <si>
    <t>观塘</t>
    <phoneticPr fontId="1" type="noConversion"/>
  </si>
  <si>
    <r>
      <rPr>
        <sz val="12"/>
        <color indexed="8"/>
        <rFont val="細明體"/>
        <family val="3"/>
        <charset val="136"/>
      </rPr>
      <t>沙田</t>
    </r>
    <phoneticPr fontId="1" type="noConversion"/>
  </si>
  <si>
    <r>
      <rPr>
        <sz val="12"/>
        <color indexed="8"/>
        <rFont val="細明體"/>
        <family val="3"/>
        <charset val="136"/>
      </rPr>
      <t>大埔</t>
    </r>
    <phoneticPr fontId="1" type="noConversion"/>
  </si>
  <si>
    <r>
      <rPr>
        <sz val="12"/>
        <color indexed="8"/>
        <rFont val="細明體"/>
        <family val="3"/>
        <charset val="136"/>
      </rPr>
      <t>元朗</t>
    </r>
    <phoneticPr fontId="1" type="noConversion"/>
  </si>
  <si>
    <r>
      <rPr>
        <sz val="12"/>
        <color indexed="8"/>
        <rFont val="細明體"/>
        <family val="3"/>
        <charset val="136"/>
      </rPr>
      <t>葵青</t>
    </r>
    <phoneticPr fontId="1" type="noConversion"/>
  </si>
  <si>
    <t>The statistics on cases involving child abuse, spouse / cohabitant battering and sexual violence cases in the territories are captured by the Child Protection Registry (CPR) and the Central Information System on Spouse / Cohabitant Battering Cases and Sexual Violence Cases (CISSCBSV) managed by Social Welfare Department respectively. The number of newly reported child abuse, spouse / cohabitant battering and sexual violence cases during a specific period is tabulated respectively below :</t>
    <phoneticPr fontId="1" type="noConversion"/>
  </si>
  <si>
    <t>No. of Cases (%)</t>
  </si>
  <si>
    <t>Neglect</t>
    <phoneticPr fontId="1" type="noConversion"/>
  </si>
  <si>
    <t>Sexual abuse</t>
    <phoneticPr fontId="1" type="noConversion"/>
  </si>
  <si>
    <t>Psychological abuse</t>
    <phoneticPr fontId="1" type="noConversion"/>
  </si>
  <si>
    <t>Multiple abuse</t>
    <phoneticPr fontId="1" type="noConversion"/>
  </si>
  <si>
    <t>Total</t>
    <phoneticPr fontId="1" type="noConversion"/>
  </si>
  <si>
    <t>Female</t>
    <phoneticPr fontId="1" type="noConversion"/>
  </si>
  <si>
    <t>Female</t>
    <phoneticPr fontId="1" type="noConversion"/>
  </si>
  <si>
    <t>Male</t>
    <phoneticPr fontId="1" type="noConversion"/>
  </si>
  <si>
    <t>Total</t>
    <phoneticPr fontId="1" type="noConversion"/>
  </si>
  <si>
    <t>Parent</t>
    <phoneticPr fontId="1" type="noConversion"/>
  </si>
  <si>
    <t xml:space="preserve">Sibling </t>
    <phoneticPr fontId="1" type="noConversion"/>
  </si>
  <si>
    <t>Step-parent</t>
    <phoneticPr fontId="1" type="noConversion"/>
  </si>
  <si>
    <t>Grandparent</t>
    <phoneticPr fontId="1" type="noConversion"/>
  </si>
  <si>
    <t>Relative</t>
    <phoneticPr fontId="1" type="noConversion"/>
  </si>
  <si>
    <t>Family friend / Parent of peer</t>
    <phoneticPr fontId="1" type="noConversion"/>
  </si>
  <si>
    <t>Caregiver</t>
    <phoneticPr fontId="1" type="noConversion"/>
  </si>
  <si>
    <t>School teacher / personnel</t>
    <phoneticPr fontId="1" type="noConversion"/>
  </si>
  <si>
    <t>Staff of boarding section of school</t>
    <phoneticPr fontId="1" type="noConversion"/>
  </si>
  <si>
    <t>Tutor / Coach</t>
    <phoneticPr fontId="1" type="noConversion"/>
  </si>
  <si>
    <t>Religious personnel</t>
    <phoneticPr fontId="1" type="noConversion"/>
  </si>
  <si>
    <t>Schoolmate / friend / peer</t>
    <phoneticPr fontId="1" type="noConversion"/>
  </si>
  <si>
    <t>Co-tenant / Neighbour</t>
    <phoneticPr fontId="1" type="noConversion"/>
  </si>
  <si>
    <t>Inmate of residential service</t>
    <phoneticPr fontId="1" type="noConversion"/>
  </si>
  <si>
    <t xml:space="preserve">Unrelated person (including strangers) </t>
    <phoneticPr fontId="1" type="noConversion"/>
  </si>
  <si>
    <t>Unidentified person</t>
    <phoneticPr fontId="1" type="noConversion"/>
  </si>
  <si>
    <t>Other</t>
    <phoneticPr fontId="1" type="noConversion"/>
  </si>
  <si>
    <t>Total *</t>
    <phoneticPr fontId="1" type="noConversion"/>
  </si>
  <si>
    <t>Chinese</t>
    <phoneticPr fontId="1" type="noConversion"/>
  </si>
  <si>
    <t>Indonesian</t>
    <phoneticPr fontId="1" type="noConversion"/>
  </si>
  <si>
    <t>Filipino</t>
    <phoneticPr fontId="1" type="noConversion"/>
  </si>
  <si>
    <t>Indian</t>
    <phoneticPr fontId="1" type="noConversion"/>
  </si>
  <si>
    <t>Pakistani</t>
    <phoneticPr fontId="1" type="noConversion"/>
  </si>
  <si>
    <t>Nepalese</t>
    <phoneticPr fontId="1" type="noConversion"/>
  </si>
  <si>
    <t>Thai</t>
    <phoneticPr fontId="1" type="noConversion"/>
  </si>
  <si>
    <t>African</t>
    <phoneticPr fontId="1" type="noConversion"/>
  </si>
  <si>
    <t>British</t>
    <phoneticPr fontId="1" type="noConversion"/>
  </si>
  <si>
    <t>Russian</t>
    <phoneticPr fontId="1" type="noConversion"/>
  </si>
  <si>
    <t>Vietnamese</t>
    <phoneticPr fontId="1" type="noConversion"/>
  </si>
  <si>
    <t>Sri Lankan</t>
    <phoneticPr fontId="1" type="noConversion"/>
  </si>
  <si>
    <t>Australian</t>
    <phoneticPr fontId="1" type="noConversion"/>
  </si>
  <si>
    <t>Others</t>
    <phoneticPr fontId="1" type="noConversion"/>
  </si>
  <si>
    <t>Total</t>
    <phoneticPr fontId="1" type="noConversion"/>
  </si>
  <si>
    <t>Central &amp; Western</t>
    <phoneticPr fontId="1" type="noConversion"/>
  </si>
  <si>
    <t>Southern</t>
    <phoneticPr fontId="1" type="noConversion"/>
  </si>
  <si>
    <t>Southern</t>
    <phoneticPr fontId="1" type="noConversion"/>
  </si>
  <si>
    <t>Islands</t>
    <phoneticPr fontId="1" type="noConversion"/>
  </si>
  <si>
    <t>Eastern</t>
    <phoneticPr fontId="1" type="noConversion"/>
  </si>
  <si>
    <t>Eastern</t>
    <phoneticPr fontId="1" type="noConversion"/>
  </si>
  <si>
    <t>Wan Chai</t>
    <phoneticPr fontId="1" type="noConversion"/>
  </si>
  <si>
    <t>Wan Chai</t>
    <phoneticPr fontId="1" type="noConversion"/>
  </si>
  <si>
    <t>Kowloon City</t>
    <phoneticPr fontId="1" type="noConversion"/>
  </si>
  <si>
    <t>Kowloon City</t>
    <phoneticPr fontId="1" type="noConversion"/>
  </si>
  <si>
    <t>Yau Tsim Mong</t>
    <phoneticPr fontId="1" type="noConversion"/>
  </si>
  <si>
    <t>Yau Tsim Mong</t>
    <phoneticPr fontId="1" type="noConversion"/>
  </si>
  <si>
    <t>Sham Shui Po</t>
    <phoneticPr fontId="1" type="noConversion"/>
  </si>
  <si>
    <t>Sham Shui Po</t>
    <phoneticPr fontId="1" type="noConversion"/>
  </si>
  <si>
    <t>Wong Tai Sin</t>
    <phoneticPr fontId="1" type="noConversion"/>
  </si>
  <si>
    <t>Wong Tai Sin</t>
    <phoneticPr fontId="1" type="noConversion"/>
  </si>
  <si>
    <t>Sai Kung</t>
    <phoneticPr fontId="1" type="noConversion"/>
  </si>
  <si>
    <t>Sai Kung</t>
    <phoneticPr fontId="1" type="noConversion"/>
  </si>
  <si>
    <t>Kwun Tong</t>
    <phoneticPr fontId="1" type="noConversion"/>
  </si>
  <si>
    <t>Shatin</t>
    <phoneticPr fontId="1" type="noConversion"/>
  </si>
  <si>
    <t>Shatin</t>
    <phoneticPr fontId="1" type="noConversion"/>
  </si>
  <si>
    <t>Tai Po</t>
    <phoneticPr fontId="1" type="noConversion"/>
  </si>
  <si>
    <t>North</t>
    <phoneticPr fontId="1" type="noConversion"/>
  </si>
  <si>
    <t>North</t>
    <phoneticPr fontId="1" type="noConversion"/>
  </si>
  <si>
    <t>Yuen Long</t>
    <phoneticPr fontId="1" type="noConversion"/>
  </si>
  <si>
    <t>Yuen Long</t>
    <phoneticPr fontId="1" type="noConversion"/>
  </si>
  <si>
    <t>Tsuen Wan</t>
    <phoneticPr fontId="1" type="noConversion"/>
  </si>
  <si>
    <t>Kwai Tsing</t>
    <phoneticPr fontId="1" type="noConversion"/>
  </si>
  <si>
    <t>Kwai Tsing</t>
    <phoneticPr fontId="1" type="noConversion"/>
  </si>
  <si>
    <t>Tuen Mun</t>
    <phoneticPr fontId="1" type="noConversion"/>
  </si>
  <si>
    <t>Tuen Mun</t>
    <phoneticPr fontId="1" type="noConversion"/>
  </si>
  <si>
    <t>Outside Hong Kong</t>
    <phoneticPr fontId="1" type="noConversion"/>
  </si>
  <si>
    <t>Outside Hong Kong</t>
    <phoneticPr fontId="1" type="noConversion"/>
  </si>
  <si>
    <t>Unknown</t>
    <phoneticPr fontId="1" type="noConversion"/>
  </si>
  <si>
    <t>Unknown</t>
    <phoneticPr fontId="1" type="noConversion"/>
  </si>
  <si>
    <t>Total</t>
    <phoneticPr fontId="1" type="noConversion"/>
  </si>
  <si>
    <t xml:space="preserve">Note : Owing to the rounding effect, the total percentage may not add up to 100 as shown in the above tables. </t>
    <phoneticPr fontId="1" type="noConversion"/>
  </si>
  <si>
    <t xml:space="preserve">Note : Owing to the rounding effect, the total percentage may not add up to 100 as shown in the above tables. </t>
    <phoneticPr fontId="1" type="noConversion"/>
  </si>
  <si>
    <t>Physical violence</t>
  </si>
  <si>
    <t>Sexual violence</t>
  </si>
  <si>
    <t>Multiple violence</t>
  </si>
  <si>
    <t>Husband</t>
    <phoneticPr fontId="1" type="noConversion"/>
  </si>
  <si>
    <t>Wife</t>
    <phoneticPr fontId="1" type="noConversion"/>
  </si>
  <si>
    <t>Estranged husband / ex-husband</t>
    <phoneticPr fontId="1" type="noConversion"/>
  </si>
  <si>
    <t>Estranged wife / ex-wife</t>
    <phoneticPr fontId="1" type="noConversion"/>
  </si>
  <si>
    <t>Heterosexual cohabitant</t>
    <phoneticPr fontId="1" type="noConversion"/>
  </si>
  <si>
    <t>Same-sex cohabitant</t>
    <phoneticPr fontId="1" type="noConversion"/>
  </si>
  <si>
    <t>Heterosexual ex-cohabitant</t>
    <phoneticPr fontId="1" type="noConversion"/>
  </si>
  <si>
    <t>Same-sex ex-cohabitant</t>
    <phoneticPr fontId="1" type="noConversion"/>
  </si>
  <si>
    <t>Chinese</t>
  </si>
  <si>
    <t>Filipino</t>
    <phoneticPr fontId="1" type="noConversion"/>
  </si>
  <si>
    <t>Pakistani</t>
  </si>
  <si>
    <t>Nepalese</t>
  </si>
  <si>
    <t>Thai</t>
  </si>
  <si>
    <t>White</t>
    <phoneticPr fontId="1" type="noConversion"/>
  </si>
  <si>
    <t>Japanese</t>
    <phoneticPr fontId="1" type="noConversion"/>
  </si>
  <si>
    <t>Other Asian</t>
  </si>
  <si>
    <t>African</t>
  </si>
  <si>
    <t>Others</t>
  </si>
  <si>
    <t>Unknown</t>
  </si>
  <si>
    <t>Total</t>
  </si>
  <si>
    <t>Central &amp; Western</t>
    <phoneticPr fontId="1" type="noConversion"/>
  </si>
  <si>
    <t>Island</t>
    <phoneticPr fontId="1" type="noConversion"/>
  </si>
  <si>
    <t>Kwun Tong</t>
    <phoneticPr fontId="1" type="noConversion"/>
  </si>
  <si>
    <t>Tai Po</t>
    <phoneticPr fontId="1" type="noConversion"/>
  </si>
  <si>
    <t>Tsuen Wan</t>
    <phoneticPr fontId="1" type="noConversion"/>
  </si>
  <si>
    <t>Types of Incident</t>
    <phoneticPr fontId="1" type="noConversion"/>
  </si>
  <si>
    <t>Rape</t>
    <phoneticPr fontId="1" type="noConversion"/>
  </si>
  <si>
    <t>Indecent assault</t>
    <phoneticPr fontId="1" type="noConversion"/>
  </si>
  <si>
    <t>Forced masturbation</t>
    <phoneticPr fontId="1" type="noConversion"/>
  </si>
  <si>
    <t>Forced oral sex</t>
    <phoneticPr fontId="1" type="noConversion"/>
  </si>
  <si>
    <t>Unlawful Buggery</t>
    <phoneticPr fontId="1" type="noConversion"/>
  </si>
  <si>
    <t>Multiple Abuse</t>
    <phoneticPr fontId="1" type="noConversion"/>
  </si>
  <si>
    <t>Sex of Victims</t>
    <phoneticPr fontId="1" type="noConversion"/>
  </si>
  <si>
    <t>Female</t>
    <phoneticPr fontId="1" type="noConversion"/>
  </si>
  <si>
    <t>Male</t>
    <phoneticPr fontId="1" type="noConversion"/>
  </si>
  <si>
    <t>Parent</t>
  </si>
  <si>
    <t>Child</t>
  </si>
  <si>
    <t>Sibling</t>
  </si>
  <si>
    <t>In-law</t>
  </si>
  <si>
    <t>Other relative</t>
    <phoneticPr fontId="1" type="noConversion"/>
  </si>
  <si>
    <t>Heterosexual lover</t>
    <phoneticPr fontId="1" type="noConversion"/>
  </si>
  <si>
    <t>Same-sex lover</t>
    <phoneticPr fontId="1" type="noConversion"/>
  </si>
  <si>
    <t>Heterosexual ex-lover</t>
    <phoneticPr fontId="1" type="noConversion"/>
  </si>
  <si>
    <t>Same-sex ex-lover</t>
    <phoneticPr fontId="1" type="noConversion"/>
  </si>
  <si>
    <t>Friend</t>
  </si>
  <si>
    <t>Caregiver (Non-relative)</t>
  </si>
  <si>
    <t>Employer / employee / colleague</t>
    <phoneticPr fontId="1" type="noConversion"/>
  </si>
  <si>
    <t>Teacher / tutor</t>
  </si>
  <si>
    <t>Stranger</t>
  </si>
  <si>
    <t>Indonesian</t>
  </si>
  <si>
    <t>Filipino</t>
  </si>
  <si>
    <t>Indian</t>
    <phoneticPr fontId="1" type="noConversion"/>
  </si>
  <si>
    <t>White</t>
    <phoneticPr fontId="1" type="noConversion"/>
  </si>
  <si>
    <t>Japanese</t>
    <phoneticPr fontId="1" type="noConversion"/>
  </si>
  <si>
    <t>Central &amp; Western</t>
    <phoneticPr fontId="1" type="noConversion"/>
  </si>
  <si>
    <t>Island</t>
    <phoneticPr fontId="1" type="noConversion"/>
  </si>
  <si>
    <t>Eastern</t>
    <phoneticPr fontId="1" type="noConversion"/>
  </si>
  <si>
    <t>Wan Chai</t>
    <phoneticPr fontId="1" type="noConversion"/>
  </si>
  <si>
    <t>Kowloon City</t>
    <phoneticPr fontId="1" type="noConversion"/>
  </si>
  <si>
    <t>Yau Tsim Mong</t>
    <phoneticPr fontId="1" type="noConversion"/>
  </si>
  <si>
    <t>Sham Shui Po</t>
    <phoneticPr fontId="1" type="noConversion"/>
  </si>
  <si>
    <t>Wong Tai Sin</t>
    <phoneticPr fontId="1" type="noConversion"/>
  </si>
  <si>
    <t>Kwun Tong</t>
    <phoneticPr fontId="1" type="noConversion"/>
  </si>
  <si>
    <t>Shatin</t>
    <phoneticPr fontId="1" type="noConversion"/>
  </si>
  <si>
    <t>Tai Po</t>
    <phoneticPr fontId="1" type="noConversion"/>
  </si>
  <si>
    <t>North</t>
    <phoneticPr fontId="1" type="noConversion"/>
  </si>
  <si>
    <t>Yuen Long</t>
    <phoneticPr fontId="1" type="noConversion"/>
  </si>
  <si>
    <t>Tsuen Wan</t>
    <phoneticPr fontId="1" type="noConversion"/>
  </si>
  <si>
    <t>Kwai Tsing</t>
    <phoneticPr fontId="1" type="noConversion"/>
  </si>
  <si>
    <t>Tuen Mun</t>
    <phoneticPr fontId="1" type="noConversion"/>
  </si>
  <si>
    <t>Outside Hong Kong</t>
    <phoneticPr fontId="1" type="noConversion"/>
  </si>
  <si>
    <t>Unknown</t>
    <phoneticPr fontId="1" type="noConversion"/>
  </si>
  <si>
    <t>Total</t>
    <phoneticPr fontId="1" type="noConversion"/>
  </si>
  <si>
    <t>Newly Reported Spouse / Cohabitant Battering Cases</t>
    <phoneticPr fontId="1" type="noConversion"/>
  </si>
  <si>
    <t>Newly Reported Sexual Violence Cases</t>
    <phoneticPr fontId="1" type="noConversion"/>
  </si>
  <si>
    <r>
      <rPr>
        <b/>
        <sz val="14"/>
        <color indexed="17"/>
        <rFont val="細明體"/>
        <family val="3"/>
        <charset val="136"/>
      </rPr>
      <t>新呈报虐待配偶</t>
    </r>
    <r>
      <rPr>
        <b/>
        <sz val="14"/>
        <color indexed="17"/>
        <rFont val="Times New Roman"/>
        <family val="1"/>
      </rPr>
      <t xml:space="preserve"> / </t>
    </r>
    <r>
      <rPr>
        <b/>
        <sz val="14"/>
        <color indexed="17"/>
        <rFont val="細明體"/>
        <family val="3"/>
        <charset val="136"/>
      </rPr>
      <t>同居情侣个案</t>
    </r>
    <r>
      <rPr>
        <b/>
        <sz val="14"/>
        <color indexed="17"/>
        <rFont val="Times New Roman"/>
        <family val="1"/>
      </rPr>
      <t/>
    </r>
    <phoneticPr fontId="1" type="noConversion"/>
  </si>
  <si>
    <r>
      <rPr>
        <b/>
        <sz val="14"/>
        <color indexed="17"/>
        <rFont val="細明體"/>
        <family val="3"/>
        <charset val="136"/>
      </rPr>
      <t>新呈报性暴力个案数字</t>
    </r>
    <r>
      <rPr>
        <b/>
        <sz val="14"/>
        <color indexed="17"/>
        <rFont val="Times New Roman"/>
        <family val="1"/>
      </rPr>
      <t/>
    </r>
    <phoneticPr fontId="1" type="noConversion"/>
  </si>
  <si>
    <t>二零二零年一月至六月</t>
    <phoneticPr fontId="1" type="noConversion"/>
  </si>
  <si>
    <t>Newly Reported Child Protection Cases</t>
    <phoneticPr fontId="1" type="noConversion"/>
  </si>
  <si>
    <t>Types of Harm/Maltreatment</t>
    <phoneticPr fontId="1" type="noConversion"/>
  </si>
  <si>
    <t>Physical Harm/Abuse</t>
    <phoneticPr fontId="1" type="noConversion"/>
  </si>
  <si>
    <t>Psychological Harm/Abuse</t>
    <phoneticPr fontId="1" type="noConversion"/>
  </si>
  <si>
    <t>January to June 2020</t>
    <phoneticPr fontId="1" type="noConversion"/>
  </si>
  <si>
    <t>Sex of Maltreated Child</t>
    <phoneticPr fontId="1" type="noConversion"/>
  </si>
  <si>
    <t>Perpetrator’s Relationship with Maltreated Child</t>
    <phoneticPr fontId="1" type="noConversion"/>
  </si>
  <si>
    <t>* The number of perpetrators and the number of maltreated children are not the same because one perpetrator may abuse more than one children and a child may be harmed/maltreated by more than one perpetrators.</t>
    <phoneticPr fontId="1" type="noConversion"/>
  </si>
  <si>
    <t>Ethnicity of Maltreated Child</t>
    <phoneticPr fontId="1" type="noConversion"/>
  </si>
  <si>
    <t>District Where Maltreatment Incident Happened</t>
    <phoneticPr fontId="1" type="noConversion"/>
  </si>
  <si>
    <t>Residential District of Victim 
at the Time of Incident</t>
    <phoneticPr fontId="1" type="noConversion"/>
  </si>
  <si>
    <t>Types of Violence</t>
    <phoneticPr fontId="1" type="noConversion"/>
  </si>
  <si>
    <t>Sex of Victims</t>
    <phoneticPr fontId="1" type="noConversion"/>
  </si>
  <si>
    <t>Ethnicity of Victims</t>
    <phoneticPr fontId="1" type="noConversion"/>
  </si>
  <si>
    <t>Perpetrator's Relationship 
with the Victim</t>
    <phoneticPr fontId="1" type="noConversion"/>
  </si>
  <si>
    <t>Perpetrator's Relationship 
with the Victim</t>
    <phoneticPr fontId="1" type="noConversion"/>
  </si>
  <si>
    <t>Ethnicity of Victims</t>
    <phoneticPr fontId="1" type="noConversion"/>
  </si>
  <si>
    <t>District Where Incident Happened</t>
    <phoneticPr fontId="1" type="noConversion"/>
  </si>
  <si>
    <t>新呈报保护儿童个案</t>
    <phoneticPr fontId="1" type="noConversion"/>
  </si>
  <si>
    <t>伤害/虐待行为的类别</t>
    <phoneticPr fontId="1" type="noConversion"/>
  </si>
  <si>
    <t>身体伤害/虐待</t>
    <phoneticPr fontId="1" type="noConversion"/>
  </si>
  <si>
    <t>心理伤害/虐待</t>
    <phoneticPr fontId="1" type="noConversion"/>
  </si>
  <si>
    <t>受虐儿童性别</t>
    <phoneticPr fontId="1" type="noConversion"/>
  </si>
  <si>
    <t>伤害儿童的人与受伤害/
虐待儿童的关系</t>
    <phoneticPr fontId="1" type="noConversion"/>
  </si>
  <si>
    <r>
      <rPr>
        <b/>
        <sz val="12"/>
        <color indexed="8"/>
        <rFont val="細明體"/>
        <family val="3"/>
        <charset val="136"/>
      </rPr>
      <t>总数</t>
    </r>
    <r>
      <rPr>
        <b/>
        <sz val="12"/>
        <color indexed="8"/>
        <rFont val="Times New Roman"/>
        <family val="1"/>
      </rPr>
      <t xml:space="preserve"> *</t>
    </r>
    <phoneticPr fontId="1" type="noConversion"/>
  </si>
  <si>
    <t>受伤害/虐待儿童种族分类</t>
    <phoneticPr fontId="1" type="noConversion"/>
  </si>
  <si>
    <t>受害人事发时居住地区</t>
    <phoneticPr fontId="1" type="noConversion"/>
  </si>
  <si>
    <t>事件发生地区</t>
    <phoneticPr fontId="1" type="noConversion"/>
  </si>
  <si>
    <t>女性
Female</t>
    <phoneticPr fontId="1" type="noConversion"/>
  </si>
  <si>
    <r>
      <rPr>
        <sz val="12"/>
        <rFont val="細明體"/>
        <family val="3"/>
        <charset val="136"/>
      </rPr>
      <t xml:space="preserve">印尼人
</t>
    </r>
    <r>
      <rPr>
        <sz val="12"/>
        <rFont val="Times New Roman"/>
        <family val="1"/>
      </rPr>
      <t>Indonesian</t>
    </r>
    <phoneticPr fontId="1" type="noConversion"/>
  </si>
  <si>
    <r>
      <rPr>
        <sz val="12"/>
        <rFont val="細明體"/>
        <family val="3"/>
        <charset val="136"/>
      </rPr>
      <t xml:space="preserve">印度人
</t>
    </r>
    <r>
      <rPr>
        <sz val="12"/>
        <rFont val="Times New Roman"/>
        <family val="1"/>
      </rPr>
      <t>Indian</t>
    </r>
    <phoneticPr fontId="1" type="noConversion"/>
  </si>
  <si>
    <r>
      <rPr>
        <sz val="12"/>
        <color indexed="8"/>
        <rFont val="細明體"/>
        <family val="3"/>
        <charset val="136"/>
      </rPr>
      <t xml:space="preserve">日本人
</t>
    </r>
    <r>
      <rPr>
        <sz val="12"/>
        <color indexed="8"/>
        <rFont val="Times New Roman"/>
        <family val="1"/>
      </rPr>
      <t>Japanese</t>
    </r>
    <phoneticPr fontId="1" type="noConversion"/>
  </si>
  <si>
    <r>
      <rPr>
        <sz val="12"/>
        <color indexed="8"/>
        <rFont val="細明體"/>
        <family val="3"/>
        <charset val="136"/>
      </rPr>
      <t xml:space="preserve">非洲人
</t>
    </r>
    <r>
      <rPr>
        <sz val="12"/>
        <color indexed="8"/>
        <rFont val="Times New Roman"/>
        <family val="1"/>
      </rPr>
      <t>African</t>
    </r>
    <phoneticPr fontId="1" type="noConversion"/>
  </si>
  <si>
    <r>
      <rPr>
        <sz val="12"/>
        <color indexed="8"/>
        <rFont val="細明體"/>
        <family val="3"/>
        <charset val="136"/>
      </rPr>
      <t xml:space="preserve">其他
</t>
    </r>
    <r>
      <rPr>
        <sz val="12"/>
        <color indexed="8"/>
        <rFont val="Times New Roman"/>
        <family val="1"/>
      </rPr>
      <t>Others</t>
    </r>
    <phoneticPr fontId="1" type="noConversion"/>
  </si>
  <si>
    <t>深水埗
Sham Shui Po</t>
    <phoneticPr fontId="1" type="noConversion"/>
  </si>
  <si>
    <t>沙田
Shatin</t>
    <phoneticPr fontId="1" type="noConversion"/>
  </si>
  <si>
    <t>大埔
Tai Po</t>
    <phoneticPr fontId="1" type="noConversion"/>
  </si>
  <si>
    <r>
      <rPr>
        <sz val="12"/>
        <rFont val="細明體"/>
        <family val="3"/>
        <charset val="136"/>
      </rPr>
      <t xml:space="preserve">印度人
</t>
    </r>
    <r>
      <rPr>
        <sz val="12"/>
        <rFont val="Times New Roman"/>
        <family val="1"/>
      </rPr>
      <t>Indian</t>
    </r>
    <phoneticPr fontId="1" type="noConversion"/>
  </si>
  <si>
    <r>
      <rPr>
        <sz val="12"/>
        <color indexed="8"/>
        <rFont val="細明體"/>
        <family val="3"/>
        <charset val="136"/>
      </rPr>
      <t xml:space="preserve">巴基斯坦人
</t>
    </r>
    <r>
      <rPr>
        <sz val="12"/>
        <color indexed="8"/>
        <rFont val="Times New Roman"/>
        <family val="1"/>
      </rPr>
      <t>Pakistani</t>
    </r>
    <phoneticPr fontId="1" type="noConversion"/>
  </si>
  <si>
    <t>油尖旺
Yau Tsim Mong</t>
    <phoneticPr fontId="1" type="noConversion"/>
  </si>
  <si>
    <t>沙田
Shatin</t>
    <phoneticPr fontId="1" type="noConversion"/>
  </si>
  <si>
    <t>元朗
Yuen Long</t>
    <phoneticPr fontId="1" type="noConversion"/>
  </si>
  <si>
    <t>葵青
Kwai Tsing</t>
    <phoneticPr fontId="1" type="noConversion"/>
  </si>
  <si>
    <t>香港境外
Outside Hong Kong</t>
    <phoneticPr fontId="1" type="noConversion"/>
  </si>
  <si>
    <t>性暴力
Sexual violence</t>
    <phoneticPr fontId="1" type="noConversion"/>
  </si>
  <si>
    <t>精神虐待
Psychological abuse</t>
    <phoneticPr fontId="1" type="noConversion"/>
  </si>
  <si>
    <t>男性
Male</t>
    <phoneticPr fontId="1" type="noConversion"/>
  </si>
  <si>
    <t>丈夫
Husband</t>
    <phoneticPr fontId="1" type="noConversion"/>
  </si>
  <si>
    <t>妻子
Wife</t>
    <phoneticPr fontId="1" type="noConversion"/>
  </si>
  <si>
    <r>
      <rPr>
        <sz val="12"/>
        <color indexed="8"/>
        <rFont val="細明體"/>
        <family val="3"/>
        <charset val="136"/>
      </rPr>
      <t>分居丈夫</t>
    </r>
    <r>
      <rPr>
        <sz val="12"/>
        <color indexed="8"/>
        <rFont val="Times New Roman"/>
        <family val="1"/>
      </rPr>
      <t>/</t>
    </r>
    <r>
      <rPr>
        <sz val="12"/>
        <color indexed="8"/>
        <rFont val="細明體"/>
        <family val="3"/>
        <charset val="136"/>
      </rPr>
      <t xml:space="preserve">前夫
</t>
    </r>
    <r>
      <rPr>
        <sz val="12"/>
        <color indexed="8"/>
        <rFont val="Times New Roman"/>
        <family val="1"/>
      </rPr>
      <t>Estranged husband / ex-husband</t>
    </r>
    <phoneticPr fontId="1" type="noConversion"/>
  </si>
  <si>
    <r>
      <rPr>
        <sz val="12"/>
        <color indexed="8"/>
        <rFont val="細明體"/>
        <family val="3"/>
        <charset val="136"/>
      </rPr>
      <t>分居妻子</t>
    </r>
    <r>
      <rPr>
        <sz val="12"/>
        <color indexed="8"/>
        <rFont val="Times New Roman"/>
        <family val="1"/>
      </rPr>
      <t>/</t>
    </r>
    <r>
      <rPr>
        <sz val="12"/>
        <color indexed="8"/>
        <rFont val="細明體"/>
        <family val="3"/>
        <charset val="136"/>
      </rPr>
      <t xml:space="preserve">前妻
</t>
    </r>
    <r>
      <rPr>
        <sz val="12"/>
        <color indexed="8"/>
        <rFont val="Times New Roman"/>
        <family val="1"/>
      </rPr>
      <t>Estranged wife / ex-wife</t>
    </r>
    <phoneticPr fontId="1" type="noConversion"/>
  </si>
  <si>
    <t>大埔
Tai Po</t>
    <phoneticPr fontId="1" type="noConversion"/>
  </si>
  <si>
    <t>元朗
Yuen Long</t>
    <phoneticPr fontId="1" type="noConversion"/>
  </si>
  <si>
    <t>葵青
Kwai Tsing</t>
    <phoneticPr fontId="1" type="noConversion"/>
  </si>
  <si>
    <t>香港境外
Outside Hong Kong</t>
    <phoneticPr fontId="1" type="noConversion"/>
  </si>
  <si>
    <t>非法肛交
Unlawful Buggery</t>
    <phoneticPr fontId="1" type="noConversion"/>
  </si>
  <si>
    <t>其他
Others</t>
    <phoneticPr fontId="1" type="noConversion"/>
  </si>
  <si>
    <t>父母
Parent</t>
    <phoneticPr fontId="1" type="noConversion"/>
  </si>
  <si>
    <r>
      <rPr>
        <sz val="12"/>
        <color indexed="8"/>
        <rFont val="細明體"/>
        <family val="3"/>
        <charset val="136"/>
      </rPr>
      <t xml:space="preserve">子女
</t>
    </r>
    <r>
      <rPr>
        <sz val="12"/>
        <color indexed="8"/>
        <rFont val="Times New Roman"/>
        <family val="1"/>
      </rPr>
      <t>Child</t>
    </r>
    <phoneticPr fontId="1" type="noConversion"/>
  </si>
  <si>
    <r>
      <rPr>
        <sz val="12"/>
        <color indexed="8"/>
        <rFont val="細明體"/>
        <family val="3"/>
        <charset val="136"/>
      </rPr>
      <t xml:space="preserve">兄弟姊妹
</t>
    </r>
    <r>
      <rPr>
        <sz val="12"/>
        <color indexed="8"/>
        <rFont val="Times New Roman"/>
        <family val="1"/>
      </rPr>
      <t>Sibling</t>
    </r>
    <phoneticPr fontId="1" type="noConversion"/>
  </si>
  <si>
    <r>
      <rPr>
        <sz val="12"/>
        <rFont val="細明體"/>
        <family val="3"/>
        <charset val="136"/>
      </rPr>
      <t xml:space="preserve">巴基斯坦人
</t>
    </r>
    <r>
      <rPr>
        <sz val="12"/>
        <rFont val="Times New Roman"/>
        <family val="1"/>
      </rPr>
      <t>Pakistani</t>
    </r>
    <phoneticPr fontId="1" type="noConversion"/>
  </si>
  <si>
    <t>油尖旺
Yau Tsim Mong</t>
    <phoneticPr fontId="1" type="noConversion"/>
  </si>
  <si>
    <t>大埔
Tai Po</t>
    <phoneticPr fontId="1" type="noConversion"/>
  </si>
  <si>
    <t>元朗
Yuen Long</t>
    <phoneticPr fontId="1" type="noConversion"/>
  </si>
  <si>
    <t>香港境外
Outside Hong Kong</t>
    <phoneticPr fontId="1" type="noConversion"/>
  </si>
  <si>
    <t>院舍宿友
Inmate of residential service</t>
    <phoneticPr fontId="1" type="noConversion"/>
  </si>
  <si>
    <t>巴基斯坦人
Pakistani</t>
    <phoneticPr fontId="1" type="noConversion"/>
  </si>
  <si>
    <t>越南人
Vietnamese</t>
    <phoneticPr fontId="1" type="noConversion"/>
  </si>
  <si>
    <t>祖父母
Grandparent</t>
    <phoneticPr fontId="1" type="noConversion"/>
  </si>
  <si>
    <t>宗教人士
Religious personnel</t>
    <phoneticPr fontId="1" type="noConversion"/>
  </si>
  <si>
    <t>其他
Other</t>
    <phoneticPr fontId="1" type="noConversion"/>
  </si>
  <si>
    <t>女性
Female</t>
    <phoneticPr fontId="1" type="noConversion"/>
  </si>
  <si>
    <t>男性
Male</t>
    <phoneticPr fontId="1" type="noConversion"/>
  </si>
  <si>
    <t>性侵犯
Sexual abuse</t>
    <phoneticPr fontId="1" type="noConversion"/>
  </si>
  <si>
    <t>父母
Parent</t>
    <phoneticPr fontId="1" type="noConversion"/>
  </si>
  <si>
    <t>朋友
Friend</t>
    <phoneticPr fontId="1" type="noConversion"/>
  </si>
  <si>
    <t>其他
Others</t>
    <phoneticPr fontId="1" type="noConversion"/>
  </si>
  <si>
    <r>
      <rPr>
        <sz val="12"/>
        <rFont val="細明體"/>
        <family val="3"/>
        <charset val="136"/>
      </rPr>
      <t xml:space="preserve">陌生人
</t>
    </r>
    <r>
      <rPr>
        <sz val="12"/>
        <rFont val="Times New Roman"/>
        <family val="1"/>
      </rPr>
      <t>Stranger</t>
    </r>
    <phoneticPr fontId="1" type="noConversion"/>
  </si>
  <si>
    <t>兄弟姊妹
Sibling</t>
    <phoneticPr fontId="1" type="noConversion"/>
  </si>
  <si>
    <t>Note : Owing to the rounding effect, the total percentage may not add up to 100 as shown in the above tables.</t>
    <phoneticPr fontId="1" type="noConversion"/>
  </si>
  <si>
    <t>Note : Owing to the rounding effect, the total percentage may not add up to 100 as shown in the above tables.</t>
    <phoneticPr fontId="1" type="noConversion"/>
  </si>
  <si>
    <r>
      <rPr>
        <sz val="12"/>
        <rFont val="細明體"/>
        <family val="3"/>
        <charset val="136"/>
      </rPr>
      <t xml:space="preserve">印尼人
</t>
    </r>
    <r>
      <rPr>
        <sz val="12"/>
        <rFont val="Times New Roman"/>
        <family val="1"/>
      </rPr>
      <t>Indonesian</t>
    </r>
    <phoneticPr fontId="1" type="noConversion"/>
  </si>
  <si>
    <r>
      <rPr>
        <sz val="12"/>
        <color indexed="8"/>
        <rFont val="細明體"/>
        <family val="3"/>
        <charset val="136"/>
      </rPr>
      <t xml:space="preserve">印尼人
</t>
    </r>
    <r>
      <rPr>
        <sz val="12"/>
        <color indexed="8"/>
        <rFont val="Times New Roman"/>
        <family val="1"/>
      </rPr>
      <t>Indonesian</t>
    </r>
    <phoneticPr fontId="1" type="noConversion"/>
  </si>
  <si>
    <t>個案數字(%)
No. of Cases (%)</t>
    <phoneticPr fontId="1" type="noConversion"/>
  </si>
  <si>
    <t>個案數字(%)
No. of Cases (%)</t>
    <phoneticPr fontId="1" type="noConversion"/>
  </si>
  <si>
    <t>疏忽照顧
Neglect</t>
    <phoneticPr fontId="1" type="noConversion"/>
  </si>
  <si>
    <t>多種虐待
Multiple abuse</t>
    <phoneticPr fontId="1" type="noConversion"/>
  </si>
  <si>
    <t>總數
Total</t>
    <phoneticPr fontId="1" type="noConversion"/>
  </si>
  <si>
    <t>個案數字(%)
No. of Cases (%)</t>
    <phoneticPr fontId="1" type="noConversion"/>
  </si>
  <si>
    <t>繼父母
Step-parent</t>
    <phoneticPr fontId="1" type="noConversion"/>
  </si>
  <si>
    <t>親屬
Relative</t>
    <phoneticPr fontId="1" type="noConversion"/>
  </si>
  <si>
    <t>家族朋友/朋輩的父母
Family friend / parent of peer</t>
    <phoneticPr fontId="1" type="noConversion"/>
  </si>
  <si>
    <t>照顧者
Caregiver</t>
    <phoneticPr fontId="1" type="noConversion"/>
  </si>
  <si>
    <t>學校老師 / 職員
School teacher / personnel</t>
    <phoneticPr fontId="1" type="noConversion"/>
  </si>
  <si>
    <t>學校宿舍職員
Staff of boarding section of school</t>
    <phoneticPr fontId="1" type="noConversion"/>
  </si>
  <si>
    <t>補習老師 / 教練
Tutor / Coach</t>
    <phoneticPr fontId="1" type="noConversion"/>
  </si>
  <si>
    <t>同學 / 朋友 / 朋輩
Schoolmate / friend / peer</t>
    <phoneticPr fontId="1" type="noConversion"/>
  </si>
  <si>
    <t>同住租客 / 鄰居
Co-tenant / neighbour</t>
    <phoneticPr fontId="1" type="noConversion"/>
  </si>
  <si>
    <t>沒有關係人士
Unrelated person (including strangers)</t>
    <phoneticPr fontId="1" type="noConversion"/>
  </si>
  <si>
    <t>未能識別人士
Unidentified person</t>
    <phoneticPr fontId="1" type="noConversion"/>
  </si>
  <si>
    <t>總數*
Total *</t>
    <phoneticPr fontId="1" type="noConversion"/>
  </si>
  <si>
    <t>華人
Chinese</t>
    <phoneticPr fontId="1" type="noConversion"/>
  </si>
  <si>
    <t>菲律賓人
Filipino</t>
    <phoneticPr fontId="1" type="noConversion"/>
  </si>
  <si>
    <t>尼泊爾人
Nepalese</t>
    <phoneticPr fontId="1" type="noConversion"/>
  </si>
  <si>
    <t>泰國人
Thai</t>
    <phoneticPr fontId="1" type="noConversion"/>
  </si>
  <si>
    <t>總數
Total</t>
    <phoneticPr fontId="1" type="noConversion"/>
  </si>
  <si>
    <t>中西區
Central &amp; Western</t>
    <phoneticPr fontId="1" type="noConversion"/>
  </si>
  <si>
    <t>南區
Southern</t>
    <phoneticPr fontId="1" type="noConversion"/>
  </si>
  <si>
    <t>離島
Islands</t>
    <phoneticPr fontId="1" type="noConversion"/>
  </si>
  <si>
    <t>東區
Eastern</t>
    <phoneticPr fontId="1" type="noConversion"/>
  </si>
  <si>
    <t>灣仔
Wan Chai</t>
    <phoneticPr fontId="1" type="noConversion"/>
  </si>
  <si>
    <t>九龍城
Kowloon City</t>
    <phoneticPr fontId="1" type="noConversion"/>
  </si>
  <si>
    <t>黃大仙
Wong Tai Sin</t>
    <phoneticPr fontId="1" type="noConversion"/>
  </si>
  <si>
    <t>西貢
Sai Kung</t>
    <phoneticPr fontId="1" type="noConversion"/>
  </si>
  <si>
    <t>觀塘
Kwun Tong</t>
    <phoneticPr fontId="1" type="noConversion"/>
  </si>
  <si>
    <t>北區
North</t>
    <phoneticPr fontId="1" type="noConversion"/>
  </si>
  <si>
    <t>荃灣
Tsuen Wan</t>
    <phoneticPr fontId="1" type="noConversion"/>
  </si>
  <si>
    <t>屯門
Tuen Mun</t>
    <phoneticPr fontId="1" type="noConversion"/>
  </si>
  <si>
    <t>不詳
Unknown</t>
    <phoneticPr fontId="1" type="noConversion"/>
  </si>
  <si>
    <t>註: 由於四捨五入的關係，上述列表百分比的總和未必等於100。</t>
    <phoneticPr fontId="1" type="noConversion"/>
  </si>
  <si>
    <t>新呈報虐待配偶 / 同居情侶個案 / Newly Reported Spouse / Cohabitant Battering Cases</t>
    <phoneticPr fontId="1" type="noConversion"/>
  </si>
  <si>
    <t>身體暴力
Physical violence</t>
    <phoneticPr fontId="1" type="noConversion"/>
  </si>
  <si>
    <t>多種暴力
Multiple violence</t>
    <phoneticPr fontId="1" type="noConversion"/>
  </si>
  <si>
    <t>總數
Total</t>
    <phoneticPr fontId="1" type="noConversion"/>
  </si>
  <si>
    <t>受害人性別
Sex of Victim</t>
    <phoneticPr fontId="1" type="noConversion"/>
  </si>
  <si>
    <t>施虐者與受害人的關係
Perpetrator's Relationship with Victim</t>
    <phoneticPr fontId="1" type="noConversion"/>
  </si>
  <si>
    <t>異性同居情侶
Heterosexual cohabitant</t>
    <phoneticPr fontId="1" type="noConversion"/>
  </si>
  <si>
    <t>同性同居情侶
Same-sex cohabitant</t>
    <phoneticPr fontId="1" type="noConversion"/>
  </si>
  <si>
    <t>前異性同居情侶
Heterosexual ex-cohabitant</t>
    <phoneticPr fontId="1" type="noConversion"/>
  </si>
  <si>
    <t>前同性同居情侶
Same-sex ex-cohabitant</t>
    <phoneticPr fontId="1" type="noConversion"/>
  </si>
  <si>
    <t>菲律賓人
Filipino</t>
    <phoneticPr fontId="1" type="noConversion"/>
  </si>
  <si>
    <t>尼泊爾人
Nepalese</t>
    <phoneticPr fontId="1" type="noConversion"/>
  </si>
  <si>
    <t>資料不詳
Unknown</t>
    <phoneticPr fontId="1" type="noConversion"/>
  </si>
  <si>
    <t>中西區
Central &amp; Western</t>
    <phoneticPr fontId="1" type="noConversion"/>
  </si>
  <si>
    <t>南區
Southern</t>
    <phoneticPr fontId="1" type="noConversion"/>
  </si>
  <si>
    <t>離島
Island</t>
    <phoneticPr fontId="1" type="noConversion"/>
  </si>
  <si>
    <t>灣仔
Wan Chai</t>
    <phoneticPr fontId="1" type="noConversion"/>
  </si>
  <si>
    <t>九龍城
Kowloon City</t>
    <phoneticPr fontId="1" type="noConversion"/>
  </si>
  <si>
    <t>黃大仙
Wong Tai Sin</t>
    <phoneticPr fontId="1" type="noConversion"/>
  </si>
  <si>
    <t>西貢
Sai Kung</t>
    <phoneticPr fontId="1" type="noConversion"/>
  </si>
  <si>
    <t>觀塘
Kwun Tong</t>
    <phoneticPr fontId="1" type="noConversion"/>
  </si>
  <si>
    <t>屯門
Tuen Mun</t>
    <phoneticPr fontId="1" type="noConversion"/>
  </si>
  <si>
    <t>新呈報性暴力個案數字 / Newly Reported Sexual Violence Cases</t>
    <phoneticPr fontId="1" type="noConversion"/>
  </si>
  <si>
    <t>猥褻侵犯(非禮)
Indecent assault</t>
    <phoneticPr fontId="1" type="noConversion"/>
  </si>
  <si>
    <t>強迫進行手淫
Forced masturbation</t>
    <phoneticPr fontId="1" type="noConversion"/>
  </si>
  <si>
    <t>強迫口交
Forced oral sex</t>
    <phoneticPr fontId="1" type="noConversion"/>
  </si>
  <si>
    <t>多樣種類
Multiple Abuse</t>
    <phoneticPr fontId="1" type="noConversion"/>
  </si>
  <si>
    <t>受害人性別
Sex of Victim</t>
    <phoneticPr fontId="1" type="noConversion"/>
  </si>
  <si>
    <t>性侵犯者與受害人的關係
Perpetrator's Relationship with Victim</t>
    <phoneticPr fontId="1" type="noConversion"/>
  </si>
  <si>
    <t>個案數字(%)
No. of Cases (%)</t>
    <phoneticPr fontId="1" type="noConversion"/>
  </si>
  <si>
    <t>姻親
In-law</t>
    <phoneticPr fontId="1" type="noConversion"/>
  </si>
  <si>
    <t>其他親屬
Other relative</t>
    <phoneticPr fontId="1" type="noConversion"/>
  </si>
  <si>
    <t>異性情侶
Heterosexual lover</t>
    <phoneticPr fontId="1" type="noConversion"/>
  </si>
  <si>
    <t>同性情侶
Same-sex lover</t>
    <phoneticPr fontId="1" type="noConversion"/>
  </si>
  <si>
    <t>前異性情侶
Heterosexual ex-lover</t>
    <phoneticPr fontId="1" type="noConversion"/>
  </si>
  <si>
    <t>前同性情侶
Same-sex ex-lover</t>
    <phoneticPr fontId="1" type="noConversion"/>
  </si>
  <si>
    <t>照顧者(非親屬)
Caregiver (Non-relative)</t>
    <phoneticPr fontId="1" type="noConversion"/>
  </si>
  <si>
    <t>老師 / 導師
Teacher / tutor</t>
    <phoneticPr fontId="1" type="noConversion"/>
  </si>
  <si>
    <t>總數
Total</t>
    <phoneticPr fontId="1" type="noConversion"/>
  </si>
  <si>
    <t>個案數字(%)
No. of Cases (%)</t>
    <phoneticPr fontId="1" type="noConversion"/>
  </si>
  <si>
    <t>資料不詳
Unknown</t>
    <phoneticPr fontId="1" type="noConversion"/>
  </si>
  <si>
    <t>總數
Total</t>
    <phoneticPr fontId="1" type="noConversion"/>
  </si>
  <si>
    <t>個案數字(%)
No. of Cases (%)</t>
    <phoneticPr fontId="1" type="noConversion"/>
  </si>
  <si>
    <t>中西區
Central &amp; Western</t>
    <phoneticPr fontId="1" type="noConversion"/>
  </si>
  <si>
    <t>南區
Southern</t>
    <phoneticPr fontId="1" type="noConversion"/>
  </si>
  <si>
    <t>離島
Island</t>
    <phoneticPr fontId="1" type="noConversion"/>
  </si>
  <si>
    <t>西貢
Sai Kung</t>
    <phoneticPr fontId="1" type="noConversion"/>
  </si>
  <si>
    <t>觀塘
Kwun Tong</t>
    <phoneticPr fontId="1" type="noConversion"/>
  </si>
  <si>
    <t>北區
North</t>
    <phoneticPr fontId="1" type="noConversion"/>
  </si>
  <si>
    <t>荃灣
Tsuen Wan</t>
    <phoneticPr fontId="1" type="noConversion"/>
  </si>
  <si>
    <t>屯門
Tuen Mun</t>
    <phoneticPr fontId="1" type="noConversion"/>
  </si>
  <si>
    <t>不詳
Unknown</t>
    <phoneticPr fontId="1" type="noConversion"/>
  </si>
  <si>
    <t>註: 由於四捨五入的關係，上述列表百分比的總和未必等於100。</t>
    <phoneticPr fontId="1" type="noConversion"/>
  </si>
  <si>
    <r>
      <rPr>
        <sz val="12"/>
        <rFont val="細明體"/>
        <family val="3"/>
        <charset val="136"/>
      </rPr>
      <t>僱主</t>
    </r>
    <r>
      <rPr>
        <sz val="12"/>
        <rFont val="Times New Roman"/>
        <family val="1"/>
      </rPr>
      <t xml:space="preserve"> / </t>
    </r>
    <r>
      <rPr>
        <sz val="12"/>
        <rFont val="細明體"/>
        <family val="3"/>
        <charset val="136"/>
      </rPr>
      <t>僱員</t>
    </r>
    <r>
      <rPr>
        <sz val="12"/>
        <rFont val="Times New Roman"/>
        <family val="1"/>
      </rPr>
      <t xml:space="preserve"> / </t>
    </r>
    <r>
      <rPr>
        <sz val="12"/>
        <rFont val="細明體"/>
        <family val="3"/>
        <charset val="136"/>
      </rPr>
      <t xml:space="preserve">同事
</t>
    </r>
    <r>
      <rPr>
        <sz val="12"/>
        <rFont val="Times New Roman"/>
        <family val="1"/>
      </rPr>
      <t>Employer / employee / colleague</t>
    </r>
    <phoneticPr fontId="1" type="noConversion"/>
  </si>
  <si>
    <r>
      <rPr>
        <sz val="12"/>
        <color indexed="8"/>
        <rFont val="細明體"/>
        <family val="3"/>
        <charset val="136"/>
      </rPr>
      <t>强姦</t>
    </r>
    <r>
      <rPr>
        <sz val="12"/>
        <color indexed="8"/>
        <rFont val="Times New Roman"/>
        <family val="1"/>
      </rPr>
      <t>/</t>
    </r>
    <r>
      <rPr>
        <sz val="12"/>
        <color indexed="8"/>
        <rFont val="細明體"/>
        <family val="3"/>
        <charset val="136"/>
      </rPr>
      <t>非法性交</t>
    </r>
    <r>
      <rPr>
        <sz val="12"/>
        <color indexed="8"/>
        <rFont val="Times New Roman"/>
        <family val="1"/>
      </rPr>
      <t xml:space="preserve">
Rape/unlawful sexual intercourse</t>
    </r>
    <phoneticPr fontId="1" type="noConversion"/>
  </si>
  <si>
    <r>
      <rPr>
        <b/>
        <sz val="12"/>
        <color indexed="8"/>
        <rFont val="細明體"/>
        <family val="3"/>
        <charset val="136"/>
      </rPr>
      <t>傷害</t>
    </r>
    <r>
      <rPr>
        <b/>
        <sz val="12"/>
        <color indexed="8"/>
        <rFont val="Times New Roman"/>
        <family val="1"/>
      </rPr>
      <t>/</t>
    </r>
    <r>
      <rPr>
        <b/>
        <sz val="12"/>
        <color indexed="8"/>
        <rFont val="細明體"/>
        <family val="3"/>
        <charset val="136"/>
      </rPr>
      <t xml:space="preserve">虐待事件的類別
</t>
    </r>
    <r>
      <rPr>
        <b/>
        <sz val="12"/>
        <color indexed="8"/>
        <rFont val="Times New Roman"/>
        <family val="1"/>
      </rPr>
      <t>Types of 
Harm/Maltreatment</t>
    </r>
    <phoneticPr fontId="1" type="noConversion"/>
  </si>
  <si>
    <r>
      <rPr>
        <b/>
        <sz val="12"/>
        <color indexed="8"/>
        <rFont val="細明體"/>
        <family val="3"/>
        <charset val="136"/>
      </rPr>
      <t xml:space="preserve">受虐兒童性別
</t>
    </r>
    <r>
      <rPr>
        <b/>
        <sz val="12"/>
        <color indexed="8"/>
        <rFont val="Times New Roman"/>
        <family val="1"/>
      </rPr>
      <t>Sex of Maltreated Child</t>
    </r>
    <phoneticPr fontId="1" type="noConversion"/>
  </si>
  <si>
    <r>
      <rPr>
        <b/>
        <sz val="12"/>
        <rFont val="細明體"/>
        <family val="3"/>
        <charset val="136"/>
      </rPr>
      <t>傷害</t>
    </r>
    <r>
      <rPr>
        <b/>
        <sz val="12"/>
        <rFont val="Times New Roman"/>
        <family val="1"/>
      </rPr>
      <t>/</t>
    </r>
    <r>
      <rPr>
        <b/>
        <sz val="12"/>
        <rFont val="細明體"/>
        <family val="3"/>
        <charset val="136"/>
      </rPr>
      <t xml:space="preserve">虐待事件發生地區
</t>
    </r>
    <r>
      <rPr>
        <b/>
        <sz val="12"/>
        <rFont val="Times New Roman"/>
        <family val="1"/>
      </rPr>
      <t>District Where Maltreatment Incident Happened</t>
    </r>
    <phoneticPr fontId="1" type="noConversion"/>
  </si>
  <si>
    <r>
      <rPr>
        <sz val="12"/>
        <rFont val="細明體"/>
        <family val="3"/>
        <charset val="136"/>
      </rPr>
      <t>身體傷害</t>
    </r>
    <r>
      <rPr>
        <sz val="12"/>
        <rFont val="Times New Roman"/>
        <family val="1"/>
      </rPr>
      <t>/</t>
    </r>
    <r>
      <rPr>
        <sz val="12"/>
        <rFont val="細明體"/>
        <family val="3"/>
        <charset val="136"/>
      </rPr>
      <t xml:space="preserve">虐待
</t>
    </r>
    <r>
      <rPr>
        <sz val="12"/>
        <rFont val="Times New Roman"/>
        <family val="1"/>
      </rPr>
      <t>Physical harm/abuse</t>
    </r>
    <phoneticPr fontId="1" type="noConversion"/>
  </si>
  <si>
    <r>
      <rPr>
        <sz val="12"/>
        <rFont val="細明體"/>
        <family val="3"/>
        <charset val="136"/>
      </rPr>
      <t>心理傷害</t>
    </r>
    <r>
      <rPr>
        <sz val="12"/>
        <rFont val="Times New Roman"/>
        <family val="1"/>
      </rPr>
      <t>/</t>
    </r>
    <r>
      <rPr>
        <sz val="12"/>
        <rFont val="細明體"/>
        <family val="3"/>
        <charset val="136"/>
      </rPr>
      <t xml:space="preserve">虐待
</t>
    </r>
    <r>
      <rPr>
        <sz val="12"/>
        <rFont val="Times New Roman"/>
        <family val="1"/>
      </rPr>
      <t>Psychological harm/abuse</t>
    </r>
    <phoneticPr fontId="1" type="noConversion"/>
  </si>
  <si>
    <r>
      <rPr>
        <b/>
        <sz val="12"/>
        <rFont val="細明體"/>
        <family val="3"/>
        <charset val="136"/>
      </rPr>
      <t>傷害兒童的人與受傷害</t>
    </r>
    <r>
      <rPr>
        <b/>
        <sz val="12"/>
        <rFont val="Times New Roman"/>
        <family val="1"/>
      </rPr>
      <t xml:space="preserve">/
</t>
    </r>
    <r>
      <rPr>
        <b/>
        <sz val="12"/>
        <rFont val="細明體"/>
        <family val="3"/>
        <charset val="136"/>
      </rPr>
      <t xml:space="preserve">虐待兒童的關係
</t>
    </r>
    <r>
      <rPr>
        <b/>
        <sz val="12"/>
        <rFont val="Times New Roman"/>
        <family val="1"/>
      </rPr>
      <t>Perpetrator's Relationship with 
Maltreated Child</t>
    </r>
    <phoneticPr fontId="1" type="noConversion"/>
  </si>
  <si>
    <r>
      <rPr>
        <b/>
        <sz val="12"/>
        <rFont val="細明體"/>
        <family val="3"/>
        <charset val="136"/>
      </rPr>
      <t>受傷害</t>
    </r>
    <r>
      <rPr>
        <b/>
        <sz val="12"/>
        <rFont val="Times New Roman"/>
        <family val="1"/>
      </rPr>
      <t>/</t>
    </r>
    <r>
      <rPr>
        <b/>
        <sz val="12"/>
        <rFont val="細明體"/>
        <family val="3"/>
        <charset val="136"/>
      </rPr>
      <t xml:space="preserve">虐待兒童種族
</t>
    </r>
    <r>
      <rPr>
        <b/>
        <sz val="12"/>
        <rFont val="Times New Roman"/>
        <family val="1"/>
      </rPr>
      <t>Ethnicity of Maltreated Child</t>
    </r>
    <phoneticPr fontId="1" type="noConversion"/>
  </si>
  <si>
    <r>
      <rPr>
        <sz val="12"/>
        <rFont val="細明體"/>
        <family val="3"/>
        <charset val="136"/>
      </rPr>
      <t xml:space="preserve">尼泊爾人
</t>
    </r>
    <r>
      <rPr>
        <sz val="12"/>
        <rFont val="Times New Roman"/>
        <family val="1"/>
      </rPr>
      <t>Nepalese</t>
    </r>
    <phoneticPr fontId="1" type="noConversion"/>
  </si>
  <si>
    <r>
      <rPr>
        <b/>
        <sz val="12"/>
        <rFont val="細明體"/>
        <family val="3"/>
        <charset val="136"/>
      </rPr>
      <t xml:space="preserve">暴力種類
</t>
    </r>
    <r>
      <rPr>
        <b/>
        <sz val="12"/>
        <rFont val="Times New Roman"/>
        <family val="1"/>
      </rPr>
      <t>Types of Violence</t>
    </r>
    <phoneticPr fontId="1" type="noConversion"/>
  </si>
  <si>
    <r>
      <rPr>
        <b/>
        <sz val="12"/>
        <rFont val="細明體"/>
        <family val="3"/>
        <charset val="136"/>
      </rPr>
      <t xml:space="preserve">受害人的種族
</t>
    </r>
    <r>
      <rPr>
        <b/>
        <sz val="12"/>
        <rFont val="Times New Roman"/>
        <family val="1"/>
      </rPr>
      <t>Ethnicity of Victim</t>
    </r>
    <phoneticPr fontId="1" type="noConversion"/>
  </si>
  <si>
    <r>
      <rPr>
        <b/>
        <sz val="12"/>
        <rFont val="細明體"/>
        <family val="3"/>
        <charset val="136"/>
      </rPr>
      <t xml:space="preserve">事件發生地區
</t>
    </r>
    <r>
      <rPr>
        <b/>
        <sz val="12"/>
        <rFont val="Times New Roman"/>
        <family val="1"/>
      </rPr>
      <t>District Where Incident Happened</t>
    </r>
    <phoneticPr fontId="1" type="noConversion"/>
  </si>
  <si>
    <t>事件種類
Types of Incident</t>
    <phoneticPr fontId="1" type="noConversion"/>
  </si>
  <si>
    <r>
      <rPr>
        <b/>
        <sz val="12"/>
        <color indexed="8"/>
        <rFont val="細明體"/>
        <family val="3"/>
        <charset val="136"/>
      </rPr>
      <t xml:space="preserve">受害人事發時居住地區
</t>
    </r>
    <r>
      <rPr>
        <b/>
        <sz val="12"/>
        <color indexed="8"/>
        <rFont val="Times New Roman"/>
        <family val="1"/>
      </rPr>
      <t>Residential District of Victim 
at the Time of Incident</t>
    </r>
    <phoneticPr fontId="1" type="noConversion"/>
  </si>
  <si>
    <t>受害人的種族
Ethnicity of Victim</t>
    <phoneticPr fontId="1" type="noConversion"/>
  </si>
  <si>
    <r>
      <rPr>
        <b/>
        <sz val="16"/>
        <color indexed="17"/>
        <rFont val="細明體"/>
        <family val="3"/>
        <charset val="136"/>
      </rPr>
      <t>新登記保護兒童個案</t>
    </r>
    <r>
      <rPr>
        <b/>
        <sz val="16"/>
        <color indexed="17"/>
        <rFont val="Times New Roman"/>
        <family val="1"/>
      </rPr>
      <t xml:space="preserve"> / Newly Registered Child Protection Cases</t>
    </r>
    <phoneticPr fontId="1" type="noConversion"/>
  </si>
  <si>
    <r>
      <rPr>
        <sz val="16"/>
        <rFont val="細明體"/>
        <family val="3"/>
        <charset val="136"/>
      </rPr>
      <t>全港保護兒童個案、虐待配偶／同居情侶及性暴力個案的數字分別由社會福利署管理的保護兒童資料系統、虐待配偶／同居情侶個案及性暴力個案中央資料系統</t>
    </r>
    <r>
      <rPr>
        <sz val="16"/>
        <rFont val="Times New Roman"/>
        <family val="1"/>
      </rPr>
      <t xml:space="preserve"> (</t>
    </r>
    <r>
      <rPr>
        <sz val="16"/>
        <rFont val="細明體"/>
        <family val="3"/>
        <charset val="136"/>
      </rPr>
      <t>中央資料系統</t>
    </r>
    <r>
      <rPr>
        <sz val="16"/>
        <rFont val="Times New Roman"/>
        <family val="1"/>
      </rPr>
      <t>)</t>
    </r>
    <r>
      <rPr>
        <sz val="16"/>
        <rFont val="細明體"/>
        <family val="3"/>
        <charset val="136"/>
      </rPr>
      <t xml:space="preserve">搜集所得。新登記的保護兒童、新呈報虐待配偶／同居情侶及性暴力個案在指定時段的統計數字表列如下：
</t>
    </r>
    <r>
      <rPr>
        <sz val="16"/>
        <rFont val="Times New Roman"/>
        <family val="1"/>
      </rPr>
      <t>The statistics on cases involving child protection, spouse / cohabitant battering and sexual violence cases in the territories are captured by the Child Protection Registry (CPR) and the Central Information System on Spouse / Cohabitant Battering Cases and Sexual Violence Cases (CISSCBSV) managed by Social Welfare Department respectively. The number of newly registered child protection, newly reported spouse / cohabitant battering and sexual violence cases during a specific period is tabulated respectively below :</t>
    </r>
    <phoneticPr fontId="1" type="noConversion"/>
  </si>
  <si>
    <r>
      <rPr>
        <sz val="12"/>
        <color indexed="8"/>
        <rFont val="細明體"/>
        <family val="3"/>
        <charset val="136"/>
      </rPr>
      <t>註</t>
    </r>
    <r>
      <rPr>
        <sz val="12"/>
        <color indexed="8"/>
        <rFont val="Times New Roman"/>
        <family val="1"/>
      </rPr>
      <t xml:space="preserve">: </t>
    </r>
    <r>
      <rPr>
        <sz val="12"/>
        <color indexed="8"/>
        <rFont val="細明體"/>
        <family val="3"/>
        <charset val="136"/>
      </rPr>
      <t>由二零一八年七月起，新修訂的「資料輸入表」蒐集新登記保護兒童個案受害人的種族分類。</t>
    </r>
    <phoneticPr fontId="1" type="noConversion"/>
  </si>
  <si>
    <t>Note : Since July 2018, the figures of the ethnicity of the victims of newly registered child protection cases have been captured by new Data Input Form.</t>
    <phoneticPr fontId="1" type="noConversion"/>
  </si>
  <si>
    <r>
      <rPr>
        <sz val="12"/>
        <rFont val="新細明體"/>
        <family val="1"/>
        <charset val="136"/>
      </rPr>
      <t xml:space="preserve">越南人
</t>
    </r>
    <r>
      <rPr>
        <sz val="12"/>
        <rFont val="Times New Roman"/>
        <family val="1"/>
      </rPr>
      <t>Vietnamese</t>
    </r>
    <phoneticPr fontId="1" type="noConversion"/>
  </si>
  <si>
    <r>
      <rPr>
        <sz val="12"/>
        <rFont val="新細明體"/>
        <family val="1"/>
        <charset val="136"/>
      </rPr>
      <t xml:space="preserve">孟加拉人
</t>
    </r>
    <r>
      <rPr>
        <sz val="12"/>
        <rFont val="Times New Roman"/>
        <family val="1"/>
      </rPr>
      <t>Bengali</t>
    </r>
    <phoneticPr fontId="1" type="noConversion"/>
  </si>
  <si>
    <r>
      <rPr>
        <sz val="12"/>
        <rFont val="新細明體"/>
        <family val="1"/>
        <charset val="136"/>
      </rPr>
      <t xml:space="preserve">韓國人
</t>
    </r>
    <r>
      <rPr>
        <sz val="12"/>
        <rFont val="Times New Roman"/>
        <family val="1"/>
      </rPr>
      <t>Korean</t>
    </r>
    <phoneticPr fontId="1" type="noConversion"/>
  </si>
  <si>
    <r>
      <rPr>
        <sz val="12"/>
        <rFont val="新細明體"/>
        <family val="1"/>
        <charset val="136"/>
      </rPr>
      <t xml:space="preserve">新加坡人
</t>
    </r>
    <r>
      <rPr>
        <sz val="12"/>
        <rFont val="Times New Roman"/>
        <family val="1"/>
      </rPr>
      <t>Singaporean</t>
    </r>
    <phoneticPr fontId="1" type="noConversion"/>
  </si>
  <si>
    <r>
      <rPr>
        <sz val="12"/>
        <rFont val="新細明體"/>
        <family val="1"/>
        <charset val="136"/>
      </rPr>
      <t xml:space="preserve">斯里蘭卡人
</t>
    </r>
    <r>
      <rPr>
        <sz val="12"/>
        <rFont val="Times New Roman"/>
        <family val="1"/>
      </rPr>
      <t>Sri Lankan</t>
    </r>
    <phoneticPr fontId="1" type="noConversion"/>
  </si>
  <si>
    <r>
      <rPr>
        <sz val="12"/>
        <rFont val="新細明體"/>
        <family val="1"/>
        <charset val="136"/>
      </rPr>
      <t xml:space="preserve">澳洲人
</t>
    </r>
    <r>
      <rPr>
        <sz val="12"/>
        <rFont val="Times New Roman"/>
        <family val="1"/>
      </rPr>
      <t>Australian</t>
    </r>
    <phoneticPr fontId="1" type="noConversion"/>
  </si>
  <si>
    <r>
      <rPr>
        <sz val="12"/>
        <rFont val="新細明體"/>
        <family val="1"/>
        <charset val="136"/>
      </rPr>
      <t xml:space="preserve">英國人
</t>
    </r>
    <r>
      <rPr>
        <sz val="12"/>
        <rFont val="Times New Roman"/>
        <family val="1"/>
      </rPr>
      <t>British</t>
    </r>
    <phoneticPr fontId="1" type="noConversion"/>
  </si>
  <si>
    <r>
      <rPr>
        <sz val="12"/>
        <rFont val="新細明體"/>
        <family val="1"/>
        <charset val="136"/>
      </rPr>
      <t xml:space="preserve">美國人
</t>
    </r>
    <r>
      <rPr>
        <sz val="12"/>
        <rFont val="Times New Roman"/>
        <family val="1"/>
      </rPr>
      <t>American</t>
    </r>
    <phoneticPr fontId="1" type="noConversion"/>
  </si>
  <si>
    <r>
      <rPr>
        <sz val="12"/>
        <rFont val="新細明體"/>
        <family val="1"/>
        <charset val="136"/>
      </rPr>
      <t xml:space="preserve">加拿大人
</t>
    </r>
    <r>
      <rPr>
        <sz val="12"/>
        <rFont val="Times New Roman"/>
        <family val="1"/>
      </rPr>
      <t>Canadian</t>
    </r>
    <phoneticPr fontId="1" type="noConversion"/>
  </si>
  <si>
    <r>
      <rPr>
        <sz val="12"/>
        <rFont val="新細明體"/>
        <family val="1"/>
        <charset val="136"/>
      </rPr>
      <t xml:space="preserve">法國人
</t>
    </r>
    <r>
      <rPr>
        <sz val="12"/>
        <rFont val="Times New Roman"/>
        <family val="1"/>
      </rPr>
      <t>French</t>
    </r>
    <phoneticPr fontId="1" type="noConversion"/>
  </si>
  <si>
    <r>
      <rPr>
        <sz val="12"/>
        <rFont val="新細明體"/>
        <family val="1"/>
        <charset val="136"/>
      </rPr>
      <t xml:space="preserve">德國人
</t>
    </r>
    <r>
      <rPr>
        <sz val="12"/>
        <rFont val="Times New Roman"/>
        <family val="1"/>
      </rPr>
      <t>German</t>
    </r>
    <phoneticPr fontId="1" type="noConversion"/>
  </si>
  <si>
    <r>
      <rPr>
        <sz val="12"/>
        <rFont val="新細明體"/>
        <family val="1"/>
        <charset val="136"/>
      </rPr>
      <t xml:space="preserve">紐西蘭人
</t>
    </r>
    <r>
      <rPr>
        <sz val="12"/>
        <rFont val="Times New Roman"/>
        <family val="1"/>
      </rPr>
      <t>New Zealander</t>
    </r>
    <phoneticPr fontId="1" type="noConversion"/>
  </si>
  <si>
    <t>* The number of perpetrators and maltreated children are not the same because one perpetrator may harm/maltreat more than one child and a child may be harmed/maltreated by more than one perpetrator.</t>
    <phoneticPr fontId="1" type="noConversion"/>
  </si>
  <si>
    <r>
      <t xml:space="preserve">* </t>
    </r>
    <r>
      <rPr>
        <sz val="12"/>
        <rFont val="細明體"/>
        <family val="3"/>
        <charset val="136"/>
      </rPr>
      <t>由於一名傷害兒童的人可能傷害／虐待多於一名兒童及一名兒童可能被多於一名傷害兒童的人傷害／虐待，因此傷害兒童的人的數目與受虐兒童的數目並不相同。</t>
    </r>
    <phoneticPr fontId="1" type="noConversion"/>
  </si>
  <si>
    <t>Note:  If the victim is aged 60 or above, the case is also registered in the “Central Information System on Elder Abuse Cases”.</t>
    <phoneticPr fontId="1" type="noConversion"/>
  </si>
  <si>
    <r>
      <rPr>
        <sz val="12"/>
        <rFont val="細明體"/>
        <family val="3"/>
        <charset val="136"/>
      </rPr>
      <t>註：</t>
    </r>
    <r>
      <rPr>
        <sz val="12"/>
        <rFont val="Times New Roman"/>
        <family val="1"/>
      </rPr>
      <t xml:space="preserve"> </t>
    </r>
    <r>
      <rPr>
        <sz val="12"/>
        <rFont val="細明體"/>
        <family val="3"/>
        <charset val="136"/>
      </rPr>
      <t>如受害人的年齡為</t>
    </r>
    <r>
      <rPr>
        <sz val="12"/>
        <rFont val="Times New Roman"/>
        <family val="1"/>
      </rPr>
      <t>60</t>
    </r>
    <r>
      <rPr>
        <sz val="12"/>
        <rFont val="細明體"/>
        <family val="3"/>
        <charset val="136"/>
      </rPr>
      <t>歲或以上，個案亦會登記於「虐待長者個案中央資料系統」。</t>
    </r>
    <phoneticPr fontId="1" type="noConversion"/>
  </si>
  <si>
    <t>註一：不包括涉及配偶／同居情侶間發生的性暴力個案。</t>
    <phoneticPr fontId="1" type="noConversion"/>
  </si>
  <si>
    <t>(Note 1) Excluding the sexual violence cases involving spousal/cohabiting relationship between the victim and perpetrator.</t>
    <phoneticPr fontId="1" type="noConversion"/>
  </si>
  <si>
    <r>
      <rPr>
        <sz val="12"/>
        <rFont val="細明體"/>
        <family val="3"/>
        <charset val="136"/>
      </rPr>
      <t>孟加拉人</t>
    </r>
    <r>
      <rPr>
        <sz val="12"/>
        <rFont val="Times New Roman"/>
        <family val="1"/>
      </rPr>
      <t xml:space="preserve">
Bengali</t>
    </r>
    <phoneticPr fontId="1" type="noConversion"/>
  </si>
  <si>
    <r>
      <rPr>
        <sz val="12"/>
        <rFont val="細明體"/>
        <family val="3"/>
        <charset val="136"/>
      </rPr>
      <t>日本人</t>
    </r>
    <r>
      <rPr>
        <sz val="12"/>
        <rFont val="Times New Roman"/>
        <family val="1"/>
      </rPr>
      <t xml:space="preserve">
Japanese</t>
    </r>
    <phoneticPr fontId="1" type="noConversion"/>
  </si>
  <si>
    <r>
      <rPr>
        <sz val="12"/>
        <rFont val="細明體"/>
        <family val="3"/>
        <charset val="136"/>
      </rPr>
      <t xml:space="preserve">韓國人
</t>
    </r>
    <r>
      <rPr>
        <sz val="12"/>
        <rFont val="Times New Roman"/>
        <family val="1"/>
      </rPr>
      <t>Korean</t>
    </r>
    <phoneticPr fontId="1" type="noConversion"/>
  </si>
  <si>
    <r>
      <rPr>
        <sz val="12"/>
        <rFont val="細明體"/>
        <family val="3"/>
        <charset val="136"/>
      </rPr>
      <t>新加坡人</t>
    </r>
    <r>
      <rPr>
        <sz val="12"/>
        <rFont val="Times New Roman"/>
        <family val="1"/>
      </rPr>
      <t xml:space="preserve">
Singaporean</t>
    </r>
    <phoneticPr fontId="1" type="noConversion"/>
  </si>
  <si>
    <r>
      <rPr>
        <sz val="12"/>
        <rFont val="細明體"/>
        <family val="3"/>
        <charset val="136"/>
      </rPr>
      <t>斯里蘭卡人</t>
    </r>
    <r>
      <rPr>
        <sz val="12"/>
        <rFont val="Times New Roman"/>
        <family val="1"/>
      </rPr>
      <t xml:space="preserve">
Sri Lankan</t>
    </r>
    <phoneticPr fontId="1" type="noConversion"/>
  </si>
  <si>
    <r>
      <rPr>
        <sz val="12"/>
        <rFont val="細明體"/>
        <family val="3"/>
        <charset val="136"/>
      </rPr>
      <t>澳洲人</t>
    </r>
    <r>
      <rPr>
        <sz val="12"/>
        <rFont val="Times New Roman"/>
        <family val="1"/>
      </rPr>
      <t xml:space="preserve">
Australian</t>
    </r>
    <phoneticPr fontId="1" type="noConversion"/>
  </si>
  <si>
    <r>
      <rPr>
        <sz val="12"/>
        <rFont val="細明體"/>
        <family val="3"/>
        <charset val="136"/>
      </rPr>
      <t>英國人</t>
    </r>
    <r>
      <rPr>
        <sz val="12"/>
        <rFont val="Times New Roman"/>
        <family val="1"/>
      </rPr>
      <t xml:space="preserve">
British</t>
    </r>
    <phoneticPr fontId="1" type="noConversion"/>
  </si>
  <si>
    <r>
      <rPr>
        <sz val="12"/>
        <rFont val="細明體"/>
        <family val="3"/>
        <charset val="136"/>
      </rPr>
      <t>美國人</t>
    </r>
    <r>
      <rPr>
        <sz val="12"/>
        <rFont val="Times New Roman"/>
        <family val="1"/>
      </rPr>
      <t xml:space="preserve">
American</t>
    </r>
    <phoneticPr fontId="1" type="noConversion"/>
  </si>
  <si>
    <r>
      <rPr>
        <sz val="12"/>
        <rFont val="細明體"/>
        <family val="3"/>
        <charset val="136"/>
      </rPr>
      <t>加拿大人</t>
    </r>
    <r>
      <rPr>
        <sz val="12"/>
        <rFont val="Times New Roman"/>
        <family val="1"/>
      </rPr>
      <t xml:space="preserve">
Canadian</t>
    </r>
    <phoneticPr fontId="1" type="noConversion"/>
  </si>
  <si>
    <r>
      <rPr>
        <sz val="12"/>
        <rFont val="細明體"/>
        <family val="3"/>
        <charset val="136"/>
      </rPr>
      <t>法國人</t>
    </r>
    <r>
      <rPr>
        <sz val="12"/>
        <rFont val="Times New Roman"/>
        <family val="1"/>
      </rPr>
      <t xml:space="preserve">
French</t>
    </r>
    <phoneticPr fontId="1" type="noConversion"/>
  </si>
  <si>
    <r>
      <rPr>
        <sz val="12"/>
        <rFont val="細明體"/>
        <family val="3"/>
        <charset val="136"/>
      </rPr>
      <t>德國人</t>
    </r>
    <r>
      <rPr>
        <sz val="12"/>
        <rFont val="Times New Roman"/>
        <family val="1"/>
      </rPr>
      <t xml:space="preserve">
German</t>
    </r>
    <phoneticPr fontId="1" type="noConversion"/>
  </si>
  <si>
    <r>
      <rPr>
        <sz val="12"/>
        <rFont val="細明體"/>
        <family val="3"/>
        <charset val="136"/>
      </rPr>
      <t>紐西蘭人</t>
    </r>
    <r>
      <rPr>
        <sz val="12"/>
        <rFont val="Times New Roman"/>
        <family val="1"/>
      </rPr>
      <t xml:space="preserve">
New Zealander</t>
    </r>
    <phoneticPr fontId="1" type="noConversion"/>
  </si>
  <si>
    <r>
      <rPr>
        <sz val="12"/>
        <rFont val="細明體"/>
        <family val="3"/>
        <charset val="136"/>
      </rPr>
      <t>非洲人</t>
    </r>
    <r>
      <rPr>
        <sz val="12"/>
        <rFont val="Times New Roman"/>
        <family val="1"/>
      </rPr>
      <t xml:space="preserve">
African</t>
    </r>
    <phoneticPr fontId="1" type="noConversion"/>
  </si>
  <si>
    <r>
      <rPr>
        <sz val="12"/>
        <rFont val="細明體"/>
        <family val="3"/>
        <charset val="136"/>
      </rPr>
      <t>其他</t>
    </r>
    <r>
      <rPr>
        <sz val="12"/>
        <rFont val="Times New Roman"/>
        <family val="1"/>
      </rPr>
      <t xml:space="preserve">
Others</t>
    </r>
    <phoneticPr fontId="1" type="noConversion"/>
  </si>
  <si>
    <r>
      <rPr>
        <sz val="12"/>
        <rFont val="細明體"/>
        <family val="3"/>
        <charset val="136"/>
      </rPr>
      <t>資料不詳</t>
    </r>
    <r>
      <rPr>
        <sz val="12"/>
        <rFont val="Times New Roman"/>
        <family val="1"/>
      </rPr>
      <t xml:space="preserve">
Unknown</t>
    </r>
    <phoneticPr fontId="1" type="noConversion"/>
  </si>
  <si>
    <r>
      <rPr>
        <b/>
        <sz val="12"/>
        <rFont val="細明體"/>
        <family val="3"/>
        <charset val="136"/>
      </rPr>
      <t>總數</t>
    </r>
    <r>
      <rPr>
        <b/>
        <sz val="12"/>
        <rFont val="Times New Roman"/>
        <family val="1"/>
      </rPr>
      <t xml:space="preserve">
Total</t>
    </r>
    <phoneticPr fontId="1" type="noConversion"/>
  </si>
  <si>
    <r>
      <t>註二：社署自</t>
    </r>
    <r>
      <rPr>
        <sz val="12"/>
        <color indexed="8"/>
        <rFont val="Times New Roman"/>
        <family val="1"/>
      </rPr>
      <t>2020</t>
    </r>
    <r>
      <rPr>
        <sz val="12"/>
        <color indexed="8"/>
        <rFont val="細明體"/>
        <family val="3"/>
        <charset val="136"/>
      </rPr>
      <t>年第四季起重新檢視了全年的「猥褻侵犯</t>
    </r>
    <r>
      <rPr>
        <sz val="12"/>
        <color indexed="8"/>
        <rFont val="Times New Roman"/>
        <family val="1"/>
      </rPr>
      <t xml:space="preserve"> (</t>
    </r>
    <r>
      <rPr>
        <sz val="12"/>
        <color indexed="8"/>
        <rFont val="細明體"/>
        <family val="3"/>
        <charset val="136"/>
      </rPr>
      <t>非禮</t>
    </r>
    <r>
      <rPr>
        <sz val="12"/>
        <color indexed="8"/>
        <rFont val="Times New Roman"/>
        <family val="1"/>
      </rPr>
      <t>)</t>
    </r>
    <r>
      <rPr>
        <sz val="12"/>
        <color indexed="8"/>
        <rFont val="細明體"/>
        <family val="3"/>
        <charset val="136"/>
      </rPr>
      <t>」個案，把原先歸類於此分項屬於非身體接觸的性暴力，包括：裸聊勒索、以裸照恐嚇、強迫拍攝裸照及將案主不雅照或性愛短片公開在網上廣傳等，重新歸類於「其他種類」</t>
    </r>
    <r>
      <rPr>
        <sz val="12"/>
        <color indexed="8"/>
        <rFont val="細明體"/>
        <family val="3"/>
        <charset val="136"/>
      </rPr>
      <t>。</t>
    </r>
    <phoneticPr fontId="1" type="noConversion"/>
  </si>
  <si>
    <t>(Note 2) Since the 4th quarter of 2020, SWD has re-examined the sexual violence cases in the whole year, which were previously placed under “indecent assault” but without physical contact (including blackmail/threats with nude chats/pictures on-line,  forced photo-taking or threaten to broadcast the indecent photos/videos of the victim through internet, etc.) and re-categorised them into “Others”.</t>
    <phoneticPr fontId="1" type="noConversion"/>
  </si>
  <si>
    <r>
      <rPr>
        <b/>
        <sz val="12"/>
        <rFont val="細明體"/>
        <family val="3"/>
        <charset val="136"/>
      </rPr>
      <t>二零二</t>
    </r>
    <r>
      <rPr>
        <b/>
        <sz val="12"/>
        <rFont val="微軟正黑體"/>
        <family val="3"/>
        <charset val="136"/>
      </rPr>
      <t>四</t>
    </r>
    <r>
      <rPr>
        <b/>
        <sz val="12"/>
        <rFont val="細明體"/>
        <family val="3"/>
        <charset val="136"/>
      </rPr>
      <t>年一月至三月</t>
    </r>
    <r>
      <rPr>
        <b/>
        <sz val="12"/>
        <rFont val="Times New Roman"/>
        <family val="1"/>
      </rPr>
      <t xml:space="preserve"> 
January to March 2024</t>
    </r>
    <phoneticPr fontId="1" type="noConversion"/>
  </si>
  <si>
    <r>
      <rPr>
        <b/>
        <sz val="12"/>
        <rFont val="細明體"/>
        <family val="3"/>
        <charset val="136"/>
      </rPr>
      <t>二零二</t>
    </r>
    <r>
      <rPr>
        <b/>
        <sz val="12"/>
        <rFont val="微軟正黑體"/>
        <family val="3"/>
        <charset val="136"/>
      </rPr>
      <t>四</t>
    </r>
    <r>
      <rPr>
        <b/>
        <sz val="12"/>
        <rFont val="細明體"/>
        <family val="3"/>
        <charset val="136"/>
      </rPr>
      <t>年一月至六月</t>
    </r>
    <r>
      <rPr>
        <b/>
        <sz val="12"/>
        <rFont val="Times New Roman"/>
        <family val="1"/>
      </rPr>
      <t xml:space="preserve">
January to June 2024</t>
    </r>
    <phoneticPr fontId="1" type="noConversion"/>
  </si>
  <si>
    <r>
      <rPr>
        <b/>
        <sz val="12"/>
        <rFont val="細明體"/>
        <family val="3"/>
        <charset val="136"/>
      </rPr>
      <t>二零二</t>
    </r>
    <r>
      <rPr>
        <b/>
        <sz val="12"/>
        <rFont val="微軟正黑體"/>
        <family val="3"/>
        <charset val="136"/>
      </rPr>
      <t>四</t>
    </r>
    <r>
      <rPr>
        <b/>
        <sz val="12"/>
        <rFont val="細明體"/>
        <family val="3"/>
        <charset val="136"/>
      </rPr>
      <t>年一月至</t>
    </r>
    <r>
      <rPr>
        <b/>
        <sz val="12"/>
        <rFont val="新細明體"/>
        <family val="3"/>
        <charset val="136"/>
      </rPr>
      <t>九</t>
    </r>
    <r>
      <rPr>
        <b/>
        <sz val="12"/>
        <rFont val="細明體"/>
        <family val="3"/>
        <charset val="136"/>
      </rPr>
      <t>月</t>
    </r>
    <r>
      <rPr>
        <b/>
        <sz val="12"/>
        <rFont val="Times New Roman"/>
        <family val="1"/>
      </rPr>
      <t xml:space="preserve">
January to September 2024</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</si>
</sst>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2"/>
      <name val="新細明體"/>
      <family val="1"/>
      <charset val="136"/>
    </font>
    <font>
      <sz val="9"/>
      <name val="新細明體"/>
      <family val="1"/>
      <charset val="136"/>
    </font>
    <font>
      <sz val="12"/>
      <name val="Times New Roman"/>
      <family val="1"/>
    </font>
    <font>
      <b/>
      <sz val="12"/>
      <color indexed="17"/>
      <name val="Times New Roman"/>
      <family val="1"/>
    </font>
    <font>
      <b/>
      <sz val="12"/>
      <name val="Times New Roman"/>
      <family val="1"/>
    </font>
    <font>
      <b/>
      <sz val="12"/>
      <name val="新細明體"/>
      <family val="1"/>
      <charset val="136"/>
    </font>
    <font>
      <b/>
      <sz val="12"/>
      <color indexed="8"/>
      <name val="Times New Roman"/>
      <family val="1"/>
    </font>
    <font>
      <sz val="12"/>
      <color indexed="8"/>
      <name val="Times New Roman"/>
      <family val="1"/>
    </font>
    <font>
      <b/>
      <sz val="14"/>
      <color indexed="17"/>
      <name val="Times New Roman"/>
      <family val="1"/>
    </font>
    <font>
      <sz val="12"/>
      <name val="細明體"/>
      <family val="3"/>
      <charset val="136"/>
    </font>
    <font>
      <b/>
      <sz val="12"/>
      <color indexed="8"/>
      <name val="細明體"/>
      <family val="3"/>
      <charset val="136"/>
    </font>
    <font>
      <sz val="12"/>
      <color indexed="8"/>
      <name val="細明體"/>
      <family val="3"/>
      <charset val="136"/>
    </font>
    <font>
      <b/>
      <sz val="12"/>
      <name val="細明體"/>
      <family val="3"/>
      <charset val="136"/>
    </font>
    <font>
      <sz val="12"/>
      <color indexed="8"/>
      <name val="新細明體"/>
      <family val="1"/>
      <charset val="136"/>
    </font>
    <font>
      <sz val="14"/>
      <name val="Times New Roman"/>
      <family val="1"/>
    </font>
    <font>
      <sz val="12"/>
      <name val="新細明體"/>
      <family val="1"/>
      <charset val="136"/>
    </font>
    <font>
      <sz val="14"/>
      <name val="細明體"/>
      <family val="3"/>
      <charset val="136"/>
    </font>
    <font>
      <b/>
      <sz val="14"/>
      <color indexed="17"/>
      <name val="細明體"/>
      <family val="3"/>
      <charset val="136"/>
    </font>
    <font>
      <sz val="16"/>
      <name val="Times New Roman"/>
      <family val="1"/>
    </font>
    <font>
      <b/>
      <sz val="16"/>
      <color indexed="17"/>
      <name val="Times New Roman"/>
      <family val="1"/>
    </font>
    <font>
      <b/>
      <sz val="16"/>
      <color indexed="17"/>
      <name val="細明體"/>
      <family val="3"/>
      <charset val="136"/>
    </font>
    <font>
      <sz val="16"/>
      <name val="細明體"/>
      <family val="3"/>
      <charset val="136"/>
    </font>
    <font>
      <b/>
      <sz val="12"/>
      <name val="微軟正黑體"/>
      <family val="3"/>
      <charset val="136"/>
    </font>
    <font>
      <b/>
      <sz val="12"/>
      <name val="Times New Roman"/>
      <family val="3"/>
      <charset val="136"/>
    </font>
    <font>
      <b/>
      <sz val="12"/>
      <color rgb="FF008000"/>
      <name val="新細明體"/>
      <family val="1"/>
      <charset val="136"/>
    </font>
    <font>
      <b/>
      <sz val="12"/>
      <name val="新細明體"/>
      <family val="3"/>
      <charset val="136"/>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9" fontId="15" fillId="0" borderId="0" applyFont="0" applyFill="0" applyBorder="0" applyAlignment="0" applyProtection="0">
      <alignment vertical="center"/>
    </xf>
  </cellStyleXfs>
  <cellXfs count="118">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horizontal="left" vertical="center" wrapText="1"/>
    </xf>
    <xf numFmtId="0" fontId="2" fillId="0" borderId="0" xfId="0" applyFont="1" applyBorder="1">
      <alignment vertical="center"/>
    </xf>
    <xf numFmtId="0" fontId="2" fillId="0" borderId="0" xfId="0" applyFont="1" applyFill="1" applyBorder="1">
      <alignment vertical="center"/>
    </xf>
    <xf numFmtId="0" fontId="5" fillId="0" borderId="0" xfId="0" applyFont="1">
      <alignment vertical="center"/>
    </xf>
    <xf numFmtId="0" fontId="4" fillId="0" borderId="0" xfId="0" applyFont="1">
      <alignment vertical="center"/>
    </xf>
    <xf numFmtId="0" fontId="4" fillId="0" borderId="0" xfId="0" applyFont="1" applyFill="1" applyBorder="1" applyAlignment="1">
      <alignment horizontal="center" vertical="center" wrapText="1"/>
    </xf>
    <xf numFmtId="0" fontId="7" fillId="0" borderId="0" xfId="0" applyFont="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7" fillId="0" borderId="1" xfId="0" applyFont="1" applyBorder="1" applyAlignment="1">
      <alignment vertical="center" wrapText="1"/>
    </xf>
    <xf numFmtId="0" fontId="6" fillId="3"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76" fontId="2" fillId="0" borderId="1" xfId="1"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2" borderId="1" xfId="0" applyFont="1" applyFill="1" applyBorder="1" applyAlignment="1">
      <alignment vertical="center" wrapText="1"/>
    </xf>
    <xf numFmtId="0" fontId="11" fillId="2" borderId="1" xfId="0" applyFont="1" applyFill="1" applyBorder="1" applyAlignment="1">
      <alignment vertical="center" wrapText="1"/>
    </xf>
    <xf numFmtId="0" fontId="7" fillId="2" borderId="1" xfId="0" applyFont="1" applyFill="1" applyBorder="1" applyAlignment="1">
      <alignment vertical="center" wrapText="1"/>
    </xf>
    <xf numFmtId="0" fontId="9" fillId="2" borderId="1" xfId="0" applyFont="1" applyFill="1" applyBorder="1" applyAlignment="1">
      <alignment vertical="center" wrapText="1"/>
    </xf>
    <xf numFmtId="0" fontId="9" fillId="6" borderId="1" xfId="0" applyFont="1" applyFill="1" applyBorder="1" applyAlignment="1">
      <alignment vertical="center" wrapText="1"/>
    </xf>
    <xf numFmtId="0" fontId="10" fillId="3" borderId="1" xfId="0" applyFont="1" applyFill="1" applyBorder="1" applyAlignment="1">
      <alignment vertical="center" wrapText="1"/>
    </xf>
    <xf numFmtId="0" fontId="2" fillId="0" borderId="1" xfId="0"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76" fontId="2" fillId="6" borderId="1" xfId="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0" borderId="1" xfId="0" applyFont="1" applyFill="1" applyBorder="1" applyAlignment="1">
      <alignment wrapText="1"/>
    </xf>
    <xf numFmtId="0" fontId="6" fillId="0" borderId="1" xfId="0" applyFont="1" applyFill="1" applyBorder="1" applyAlignment="1">
      <alignment vertical="center" wrapText="1"/>
    </xf>
    <xf numFmtId="0" fontId="7" fillId="6" borderId="1" xfId="0" applyFont="1" applyFill="1" applyBorder="1" applyAlignment="1">
      <alignment vertical="center" wrapText="1"/>
    </xf>
    <xf numFmtId="0" fontId="2" fillId="6" borderId="1" xfId="0" applyFont="1" applyFill="1" applyBorder="1" applyAlignment="1">
      <alignment vertical="center" wrapText="1"/>
    </xf>
    <xf numFmtId="0" fontId="5" fillId="5" borderId="1" xfId="0" applyFont="1" applyFill="1" applyBorder="1">
      <alignment vertical="center"/>
    </xf>
    <xf numFmtId="0" fontId="2" fillId="0" borderId="1" xfId="0" applyFont="1" applyFill="1" applyBorder="1" applyAlignment="1">
      <alignment vertical="center" wrapText="1"/>
    </xf>
    <xf numFmtId="0" fontId="13" fillId="0" borderId="1" xfId="0" applyFont="1" applyBorder="1">
      <alignment vertical="center"/>
    </xf>
    <xf numFmtId="0" fontId="7" fillId="0" borderId="1" xfId="0" applyFont="1" applyBorder="1">
      <alignment vertical="center"/>
    </xf>
    <xf numFmtId="0" fontId="6" fillId="3" borderId="1" xfId="0" applyFont="1" applyFill="1" applyBorder="1">
      <alignment vertical="center"/>
    </xf>
    <xf numFmtId="0" fontId="7" fillId="0" borderId="1" xfId="0" applyFont="1" applyFill="1" applyBorder="1" applyAlignment="1">
      <alignment vertical="center" wrapText="1"/>
    </xf>
    <xf numFmtId="0" fontId="11"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2" fillId="0" borderId="0" xfId="0" applyFont="1" applyAlignment="1">
      <alignment horizontal="left" vertical="top" wrapText="1"/>
    </xf>
    <xf numFmtId="0" fontId="3" fillId="0" borderId="0" xfId="0" applyFont="1" applyAlignment="1">
      <alignment horizontal="left" vertical="center"/>
    </xf>
    <xf numFmtId="9" fontId="4" fillId="5" borderId="1" xfId="1" applyNumberFormat="1" applyFont="1" applyFill="1" applyBorder="1" applyAlignment="1">
      <alignment horizontal="center" vertical="center" wrapText="1"/>
    </xf>
    <xf numFmtId="9" fontId="6" fillId="3" borderId="1" xfId="1" applyNumberFormat="1" applyFont="1" applyFill="1" applyBorder="1" applyAlignment="1">
      <alignment horizontal="center" vertical="center" wrapText="1"/>
    </xf>
    <xf numFmtId="0" fontId="11" fillId="6" borderId="1" xfId="0" applyFont="1" applyFill="1" applyBorder="1" applyAlignment="1">
      <alignment vertical="center" wrapText="1"/>
    </xf>
    <xf numFmtId="0" fontId="8" fillId="0" borderId="0" xfId="0" applyFont="1" applyAlignment="1">
      <alignment vertical="center"/>
    </xf>
    <xf numFmtId="0" fontId="6" fillId="3"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7" fillId="0" borderId="1" xfId="0" applyFont="1" applyFill="1" applyBorder="1">
      <alignment vertical="center"/>
    </xf>
    <xf numFmtId="0" fontId="11" fillId="0" borderId="1" xfId="0" applyFont="1" applyBorder="1" applyAlignment="1">
      <alignment vertical="center" wrapText="1"/>
    </xf>
    <xf numFmtId="0" fontId="0" fillId="0" borderId="1" xfId="0"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2" fillId="0" borderId="0" xfId="0" applyFont="1" applyAlignment="1">
      <alignment horizontal="left" vertical="top"/>
    </xf>
    <xf numFmtId="0" fontId="7" fillId="0" borderId="0" xfId="0" applyFont="1" applyFill="1" applyBorder="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top" wrapText="1"/>
    </xf>
    <xf numFmtId="0" fontId="18" fillId="0" borderId="0" xfId="0" applyFont="1">
      <alignment vertical="center"/>
    </xf>
    <xf numFmtId="9" fontId="6" fillId="0" borderId="0" xfId="1" applyNumberFormat="1" applyFont="1" applyFill="1" applyBorder="1" applyAlignment="1">
      <alignment horizontal="center" vertical="center" wrapText="1"/>
    </xf>
    <xf numFmtId="0" fontId="5" fillId="5" borderId="1" xfId="0" applyFont="1" applyFill="1" applyBorder="1" applyAlignment="1">
      <alignment vertical="center" wrapText="1"/>
    </xf>
    <xf numFmtId="0" fontId="7" fillId="6" borderId="3" xfId="0" applyFont="1" applyFill="1" applyBorder="1" applyAlignment="1">
      <alignment vertical="center" wrapText="1"/>
    </xf>
    <xf numFmtId="0" fontId="2" fillId="6" borderId="3" xfId="0" applyFont="1" applyFill="1" applyBorder="1" applyAlignment="1">
      <alignment horizontal="center" vertical="center" wrapText="1"/>
    </xf>
    <xf numFmtId="176" fontId="2" fillId="6" borderId="3"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5" xfId="0" applyFont="1" applyFill="1" applyBorder="1" applyAlignment="1">
      <alignment horizontal="center" vertical="center" wrapText="1"/>
    </xf>
    <xf numFmtId="0" fontId="7" fillId="2" borderId="6" xfId="0" applyFont="1" applyFill="1" applyBorder="1" applyAlignment="1">
      <alignment vertical="center" wrapText="1"/>
    </xf>
    <xf numFmtId="0" fontId="11" fillId="0" borderId="0" xfId="0" applyFont="1" applyFill="1" applyBorder="1" applyAlignment="1">
      <alignment vertical="center"/>
    </xf>
    <xf numFmtId="0" fontId="2" fillId="2" borderId="3" xfId="0" applyFont="1" applyFill="1" applyBorder="1" applyAlignment="1">
      <alignment vertical="center" wrapText="1"/>
    </xf>
    <xf numFmtId="0" fontId="4" fillId="5" borderId="1" xfId="0" applyFont="1" applyFill="1" applyBorder="1" applyAlignment="1">
      <alignment horizontal="justify" vertical="center" wrapText="1"/>
    </xf>
    <xf numFmtId="0" fontId="3" fillId="0" borderId="0" xfId="0" applyFont="1" applyAlignment="1">
      <alignment horizontal="left" vertical="center"/>
    </xf>
    <xf numFmtId="0" fontId="2" fillId="0" borderId="0" xfId="0" applyFont="1" applyAlignment="1">
      <alignment horizontal="left" vertical="top"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 fillId="0" borderId="0" xfId="0" applyFont="1" applyAlignment="1">
      <alignment horizontal="left" vertical="top" wrapText="1"/>
    </xf>
    <xf numFmtId="0" fontId="3" fillId="0" borderId="0" xfId="0" applyFont="1" applyAlignment="1">
      <alignment horizontal="left" vertical="center"/>
    </xf>
    <xf numFmtId="0" fontId="6"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11"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9" fillId="0" borderId="0" xfId="0" applyFont="1" applyFill="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2" fillId="0" borderId="0" xfId="0" applyFont="1" applyAlignment="1">
      <alignment vertical="top" wrapText="1"/>
    </xf>
    <xf numFmtId="0" fontId="2" fillId="0" borderId="0" xfId="0" applyFont="1" applyAlignment="1">
      <alignment horizontal="left" vertical="top" wrapText="1"/>
    </xf>
    <xf numFmtId="0" fontId="6" fillId="2" borderId="1" xfId="0" applyFont="1" applyFill="1" applyBorder="1" applyAlignment="1">
      <alignment horizontal="center" vertical="center" wrapText="1"/>
    </xf>
    <xf numFmtId="0" fontId="18" fillId="0" borderId="0" xfId="0" applyFont="1" applyAlignment="1">
      <alignment horizontal="left" vertical="top" wrapText="1"/>
    </xf>
    <xf numFmtId="0" fontId="7" fillId="0" borderId="0" xfId="0" applyFont="1" applyFill="1" applyBorder="1" applyAlignment="1">
      <alignment horizontal="left" vertical="center" wrapText="1"/>
    </xf>
    <xf numFmtId="0" fontId="4"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14" fillId="0" borderId="0" xfId="0" applyFont="1" applyAlignment="1">
      <alignment horizontal="left" vertical="top" wrapText="1"/>
    </xf>
    <xf numFmtId="0" fontId="8" fillId="0" borderId="0" xfId="0" applyFont="1" applyFill="1" applyAlignment="1">
      <alignment horizontal="left" vertical="center"/>
    </xf>
    <xf numFmtId="0" fontId="8" fillId="0" borderId="0" xfId="0" applyFont="1" applyAlignment="1">
      <alignment horizontal="left" vertical="top"/>
    </xf>
    <xf numFmtId="0" fontId="17" fillId="0" borderId="0" xfId="0" applyFont="1" applyAlignment="1">
      <alignment horizontal="left" vertical="center"/>
    </xf>
    <xf numFmtId="0" fontId="8" fillId="0" borderId="0" xfId="0" applyFont="1" applyAlignment="1">
      <alignment horizontal="left" vertical="center"/>
    </xf>
    <xf numFmtId="0" fontId="10" fillId="0" borderId="1" xfId="0" applyFont="1" applyBorder="1" applyAlignment="1">
      <alignment horizontal="center" vertical="center"/>
    </xf>
    <xf numFmtId="0" fontId="12" fillId="4"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24" fillId="0" borderId="0" xfId="0" applyFont="1" applyAlignment="1">
      <alignment horizontal="left" vertical="center"/>
    </xf>
  </cellXfs>
  <cellStyles count="2">
    <cellStyle name="一般" xfId="0" builtinId="0"/>
    <cellStyle name="百分比" xfId="1" builtinId="5"/>
  </cellStyles>
  <dxfs count="0"/>
  <tableStyles count="0" defaultTableStyle="TableStyleMedium2" defaultPivotStyle="PivotStyleLight16"/>
  <colors>
    <mruColors>
      <color rgb="FFFFFF99"/>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EF4-4084-AEAB-BB3C7C9D869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EF4-4084-AEAB-BB3C7C9D869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EF4-4084-AEAB-BB3C7C9D869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EF4-4084-AEAB-BB3C7C9D869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FEF4-4084-AEAB-BB3C7C9D8691}"/>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FEF4-4084-AEAB-BB3C7C9D8691}"/>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FEF4-4084-AEAB-BB3C7C9D8691}"/>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FEF4-4084-AEAB-BB3C7C9D8691}"/>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FEF4-4084-AEAB-BB3C7C9D8691}"/>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FEF4-4084-AEAB-BB3C7C9D8691}"/>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FEF4-4084-AEAB-BB3C7C9D8691}"/>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FEF4-4084-AEAB-BB3C7C9D8691}"/>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FEF4-4084-AEAB-BB3C7C9D8691}"/>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FEF4-4084-AEAB-BB3C7C9D8691}"/>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FEF4-4084-AEAB-BB3C7C9D8691}"/>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FEF4-4084-AEAB-BB3C7C9D8691}"/>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FEF4-4084-AEAB-BB3C7C9D8691}"/>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FEF4-4084-AEAB-BB3C7C9D8691}"/>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FEF4-4084-AEAB-BB3C7C9D8691}"/>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6-FEF4-4084-AEAB-BB3C7C9D8691}"/>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EF4-4084-AEAB-BB3C7C9D8691}"/>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EF4-4084-AEAB-BB3C7C9D8691}"/>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EF4-4084-AEAB-BB3C7C9D8691}"/>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EF4-4084-AEAB-BB3C7C9D8691}"/>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EF4-4084-AEAB-BB3C7C9D8691}"/>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FEF4-4084-AEAB-BB3C7C9D8691}"/>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FEF4-4084-AEAB-BB3C7C9D8691}"/>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FEF4-4084-AEAB-BB3C7C9D8691}"/>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FEF4-4084-AEAB-BB3C7C9D8691}"/>
                </c:ext>
              </c:extLst>
            </c:dLbl>
            <c:dLbl>
              <c:idx val="1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FEF4-4084-AEAB-BB3C7C9D8691}"/>
                </c:ext>
              </c:extLst>
            </c:dLbl>
            <c:dLbl>
              <c:idx val="1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6-FEF4-4084-AEAB-BB3C7C9D8691}"/>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'2024'!$B$82:$B$101</c:f>
              <c:strCache>
                <c:ptCount val="20"/>
                <c:pt idx="0">
                  <c:v>中西區
Central &amp; Western</c:v>
                </c:pt>
                <c:pt idx="1">
                  <c:v>南區
Southern</c:v>
                </c:pt>
                <c:pt idx="2">
                  <c:v>離島
Islands</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pt idx="19">
                  <c:v>不詳
Unknown</c:v>
                </c:pt>
              </c:strCache>
            </c:strRef>
          </c:cat>
          <c:val>
            <c:numRef>
              <c:f>'2024'!$C$82:$C$101</c:f>
              <c:numCache>
                <c:formatCode>General</c:formatCode>
                <c:ptCount val="20"/>
                <c:pt idx="0">
                  <c:v>4</c:v>
                </c:pt>
                <c:pt idx="1">
                  <c:v>8</c:v>
                </c:pt>
                <c:pt idx="2">
                  <c:v>8</c:v>
                </c:pt>
                <c:pt idx="3">
                  <c:v>26</c:v>
                </c:pt>
                <c:pt idx="4">
                  <c:v>2</c:v>
                </c:pt>
                <c:pt idx="5">
                  <c:v>9</c:v>
                </c:pt>
                <c:pt idx="6">
                  <c:v>25</c:v>
                </c:pt>
                <c:pt idx="7">
                  <c:v>30</c:v>
                </c:pt>
                <c:pt idx="8">
                  <c:v>16</c:v>
                </c:pt>
                <c:pt idx="9">
                  <c:v>18</c:v>
                </c:pt>
                <c:pt idx="10">
                  <c:v>32</c:v>
                </c:pt>
                <c:pt idx="11">
                  <c:v>27</c:v>
                </c:pt>
                <c:pt idx="12">
                  <c:v>14</c:v>
                </c:pt>
                <c:pt idx="13">
                  <c:v>29</c:v>
                </c:pt>
                <c:pt idx="14">
                  <c:v>67</c:v>
                </c:pt>
                <c:pt idx="15">
                  <c:v>14</c:v>
                </c:pt>
                <c:pt idx="16">
                  <c:v>21</c:v>
                </c:pt>
                <c:pt idx="17">
                  <c:v>36</c:v>
                </c:pt>
                <c:pt idx="18">
                  <c:v>12</c:v>
                </c:pt>
                <c:pt idx="19">
                  <c:v>13</c:v>
                </c:pt>
              </c:numCache>
            </c:numRef>
          </c:val>
          <c:extLst>
            <c:ext xmlns:c16="http://schemas.microsoft.com/office/drawing/2014/chart" uri="{C3380CC4-5D6E-409C-BE32-E72D297353CC}">
              <c16:uniqueId val="{00000027-FEF4-4084-AEAB-BB3C7C9D869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DD5-4C76-A049-D5FEC5A67DC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DD5-4C76-A049-D5FEC5A67DC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DD5-4C76-A049-D5FEC5A67DC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DD5-4C76-A049-D5FEC5A67DCF}"/>
              </c:ext>
            </c:extLst>
          </c:dPt>
          <c:dLbls>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DD5-4C76-A049-D5FEC5A67DCF}"/>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DD5-4C76-A049-D5FEC5A67DCF}"/>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DD5-4C76-A049-D5FEC5A67DCF}"/>
                </c:ext>
              </c:extLst>
            </c:dLbl>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'2024'!$B$115:$B$118</c:f>
              <c:strCache>
                <c:ptCount val="4"/>
                <c:pt idx="0">
                  <c:v>身體暴力
Physical violence</c:v>
                </c:pt>
                <c:pt idx="1">
                  <c:v>性暴力
Sexual violence</c:v>
                </c:pt>
                <c:pt idx="2">
                  <c:v>精神虐待
Psychological abuse</c:v>
                </c:pt>
                <c:pt idx="3">
                  <c:v>多種暴力
Multiple violence</c:v>
                </c:pt>
              </c:strCache>
            </c:strRef>
          </c:cat>
          <c:val>
            <c:numRef>
              <c:f>'2024'!$C$115:$C$118</c:f>
              <c:numCache>
                <c:formatCode>General</c:formatCode>
                <c:ptCount val="4"/>
                <c:pt idx="0">
                  <c:v>396</c:v>
                </c:pt>
                <c:pt idx="1">
                  <c:v>3</c:v>
                </c:pt>
                <c:pt idx="2">
                  <c:v>45</c:v>
                </c:pt>
                <c:pt idx="3">
                  <c:v>48</c:v>
                </c:pt>
              </c:numCache>
            </c:numRef>
          </c:val>
          <c:extLst>
            <c:ext xmlns:c16="http://schemas.microsoft.com/office/drawing/2014/chart" uri="{C3380CC4-5D6E-409C-BE32-E72D297353CC}">
              <c16:uniqueId val="{00000007-8DD5-4C76-A049-D5FEC5A67DCF}"/>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9-8DD5-4C76-A049-D5FEC5A67DCF}"/>
              </c:ext>
            </c:extLst>
          </c:dPt>
          <c:dPt>
            <c:idx val="1"/>
            <c:bubble3D val="0"/>
            <c:extLst>
              <c:ext xmlns:c16="http://schemas.microsoft.com/office/drawing/2014/chart" uri="{C3380CC4-5D6E-409C-BE32-E72D297353CC}">
                <c16:uniqueId val="{0000000A-8DD5-4C76-A049-D5FEC5A67DC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C-8DD5-4C76-A049-D5FEC5A67DC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E-8DD5-4C76-A049-D5FEC5A67DCF}"/>
              </c:ext>
            </c:extLst>
          </c:dPt>
          <c:cat>
            <c:strRef>
              <c:f>'2024'!$B$115:$B$118</c:f>
              <c:strCache>
                <c:ptCount val="4"/>
                <c:pt idx="0">
                  <c:v>身體暴力
Physical violence</c:v>
                </c:pt>
                <c:pt idx="1">
                  <c:v>性暴力
Sexual violence</c:v>
                </c:pt>
                <c:pt idx="2">
                  <c:v>精神虐待
Psychological abuse</c:v>
                </c:pt>
                <c:pt idx="3">
                  <c:v>多種暴力
Multiple violence</c:v>
                </c:pt>
              </c:strCache>
            </c:strRef>
          </c:cat>
          <c:val>
            <c:numRef>
              <c:f>Eng!#REF!</c:f>
              <c:numCache>
                <c:formatCode>General</c:formatCode>
                <c:ptCount val="1"/>
                <c:pt idx="0">
                  <c:v>1</c:v>
                </c:pt>
              </c:numCache>
            </c:numRef>
          </c:val>
          <c:extLst>
            <c:ext xmlns:c16="http://schemas.microsoft.com/office/drawing/2014/chart" uri="{C3380CC4-5D6E-409C-BE32-E72D297353CC}">
              <c16:uniqueId val="{0000000F-8DD5-4C76-A049-D5FEC5A67DC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4B9-4CEA-BB50-6AE9D0FF942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4B9-4CEA-BB50-6AE9D0FF9420}"/>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'2024'!$B$124:$B$125</c:f>
              <c:strCache>
                <c:ptCount val="2"/>
                <c:pt idx="0">
                  <c:v>女性
Female</c:v>
                </c:pt>
                <c:pt idx="1">
                  <c:v>男性
Male</c:v>
                </c:pt>
              </c:strCache>
            </c:strRef>
          </c:cat>
          <c:val>
            <c:numRef>
              <c:f>'2024'!$C$124:$C$125</c:f>
              <c:numCache>
                <c:formatCode>General</c:formatCode>
                <c:ptCount val="2"/>
                <c:pt idx="0">
                  <c:v>422</c:v>
                </c:pt>
                <c:pt idx="1">
                  <c:v>70</c:v>
                </c:pt>
              </c:numCache>
            </c:numRef>
          </c:val>
          <c:extLst>
            <c:ext xmlns:c16="http://schemas.microsoft.com/office/drawing/2014/chart" uri="{C3380CC4-5D6E-409C-BE32-E72D297353CC}">
              <c16:uniqueId val="{00000003-44B9-4CEA-BB50-6AE9D0FF9420}"/>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AB3-4261-941E-505F0DFFC38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AB3-4261-941E-505F0DFFC38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1AB3-4261-941E-505F0DFFC38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1AB3-4261-941E-505F0DFFC38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1AB3-4261-941E-505F0DFFC385}"/>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1AB3-4261-941E-505F0DFFC385}"/>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1AB3-4261-941E-505F0DFFC385}"/>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1AB3-4261-941E-505F0DFFC385}"/>
              </c:ext>
            </c:extLst>
          </c:dPt>
          <c:dLbls>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AB3-4261-941E-505F0DFFC385}"/>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AB3-4261-941E-505F0DFFC385}"/>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1AB3-4261-941E-505F0DFFC385}"/>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'2024'!$B$131:$B$138</c:f>
              <c:strCache>
                <c:ptCount val="8"/>
                <c:pt idx="0">
                  <c:v>丈夫
Husband</c:v>
                </c:pt>
                <c:pt idx="1">
                  <c:v>妻子
Wife</c:v>
                </c:pt>
                <c:pt idx="2">
                  <c:v>分居丈夫/前夫
Estranged husband / ex-husband</c:v>
                </c:pt>
                <c:pt idx="3">
                  <c:v>分居妻子/前妻
Estranged wife / ex-wife</c:v>
                </c:pt>
                <c:pt idx="4">
                  <c:v>異性同居情侶
Heterosexual cohabitant</c:v>
                </c:pt>
                <c:pt idx="5">
                  <c:v>同性同居情侶
Same-sex cohabitant</c:v>
                </c:pt>
                <c:pt idx="6">
                  <c:v>前異性同居情侶
Heterosexual ex-cohabitant</c:v>
                </c:pt>
                <c:pt idx="7">
                  <c:v>前同性同居情侶
Same-sex ex-cohabitant</c:v>
                </c:pt>
              </c:strCache>
            </c:strRef>
          </c:cat>
          <c:val>
            <c:numRef>
              <c:f>'2024'!$C$131:$C$138</c:f>
              <c:numCache>
                <c:formatCode>General</c:formatCode>
                <c:ptCount val="8"/>
                <c:pt idx="0">
                  <c:v>320</c:v>
                </c:pt>
                <c:pt idx="1">
                  <c:v>46</c:v>
                </c:pt>
                <c:pt idx="2">
                  <c:v>25</c:v>
                </c:pt>
                <c:pt idx="3">
                  <c:v>4</c:v>
                </c:pt>
                <c:pt idx="4">
                  <c:v>52</c:v>
                </c:pt>
                <c:pt idx="5">
                  <c:v>3</c:v>
                </c:pt>
                <c:pt idx="6">
                  <c:v>42</c:v>
                </c:pt>
                <c:pt idx="7">
                  <c:v>0</c:v>
                </c:pt>
              </c:numCache>
            </c:numRef>
          </c:val>
          <c:extLst>
            <c:ext xmlns:c16="http://schemas.microsoft.com/office/drawing/2014/chart" uri="{C3380CC4-5D6E-409C-BE32-E72D297353CC}">
              <c16:uniqueId val="{0000000F-1AB3-4261-941E-505F0DFFC385}"/>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1AB3-4261-941E-505F0DFFC385}"/>
              </c:ext>
            </c:extLst>
          </c:dPt>
          <c:dPt>
            <c:idx val="1"/>
            <c:bubble3D val="0"/>
            <c:extLst>
              <c:ext xmlns:c16="http://schemas.microsoft.com/office/drawing/2014/chart" uri="{C3380CC4-5D6E-409C-BE32-E72D297353CC}">
                <c16:uniqueId val="{00000012-1AB3-4261-941E-505F0DFFC38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1AB3-4261-941E-505F0DFFC38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6-1AB3-4261-941E-505F0DFFC38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8-1AB3-4261-941E-505F0DFFC385}"/>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A-1AB3-4261-941E-505F0DFFC385}"/>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C-1AB3-4261-941E-505F0DFFC385}"/>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E-1AB3-4261-941E-505F0DFFC385}"/>
              </c:ext>
            </c:extLst>
          </c:dPt>
          <c:cat>
            <c:strRef>
              <c:f>'2024'!$B$131:$B$138</c:f>
              <c:strCache>
                <c:ptCount val="8"/>
                <c:pt idx="0">
                  <c:v>丈夫
Husband</c:v>
                </c:pt>
                <c:pt idx="1">
                  <c:v>妻子
Wife</c:v>
                </c:pt>
                <c:pt idx="2">
                  <c:v>分居丈夫/前夫
Estranged husband / ex-husband</c:v>
                </c:pt>
                <c:pt idx="3">
                  <c:v>分居妻子/前妻
Estranged wife / ex-wife</c:v>
                </c:pt>
                <c:pt idx="4">
                  <c:v>異性同居情侶
Heterosexual cohabitant</c:v>
                </c:pt>
                <c:pt idx="5">
                  <c:v>同性同居情侶
Same-sex cohabitant</c:v>
                </c:pt>
                <c:pt idx="6">
                  <c:v>前異性同居情侶
Heterosexual ex-cohabitant</c:v>
                </c:pt>
                <c:pt idx="7">
                  <c:v>前同性同居情侶
Same-sex ex-cohabitant</c:v>
                </c:pt>
              </c:strCache>
            </c:strRef>
          </c:cat>
          <c:val>
            <c:numRef>
              <c:f>Eng!#REF!</c:f>
              <c:numCache>
                <c:formatCode>General</c:formatCode>
                <c:ptCount val="1"/>
                <c:pt idx="0">
                  <c:v>1</c:v>
                </c:pt>
              </c:numCache>
            </c:numRef>
          </c:val>
          <c:extLst>
            <c:ext xmlns:c16="http://schemas.microsoft.com/office/drawing/2014/chart" uri="{C3380CC4-5D6E-409C-BE32-E72D297353CC}">
              <c16:uniqueId val="{0000001F-1AB3-4261-941E-505F0DFFC38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AB6-4E27-B476-96316EAD5B8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DAB6-4E27-B476-96316EAD5B8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DAB6-4E27-B476-96316EAD5B8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DAB6-4E27-B476-96316EAD5B8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DAB6-4E27-B476-96316EAD5B8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DAB6-4E27-B476-96316EAD5B8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DAB6-4E27-B476-96316EAD5B8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DAB6-4E27-B476-96316EAD5B84}"/>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DAB6-4E27-B476-96316EAD5B8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DAB6-4E27-B476-96316EAD5B84}"/>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DAB6-4E27-B476-96316EAD5B84}"/>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DAB6-4E27-B476-96316EAD5B84}"/>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DAB6-4E27-B476-96316EAD5B84}"/>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DAB6-4E27-B476-96316EAD5B84}"/>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DAB6-4E27-B476-96316EAD5B84}"/>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DAB6-4E27-B476-96316EAD5B84}"/>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DAB6-4E27-B476-96316EAD5B84}"/>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DAB6-4E27-B476-96316EAD5B84}"/>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DAB6-4E27-B476-96316EAD5B84}"/>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AB6-4E27-B476-96316EAD5B84}"/>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AB6-4E27-B476-96316EAD5B84}"/>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AB6-4E27-B476-96316EAD5B84}"/>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AB6-4E27-B476-96316EAD5B84}"/>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'2024'!$B$172:$B$190</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'2024'!$C$172:$C$190</c:f>
              <c:numCache>
                <c:formatCode>General</c:formatCode>
                <c:ptCount val="19"/>
                <c:pt idx="0">
                  <c:v>11</c:v>
                </c:pt>
                <c:pt idx="1">
                  <c:v>10</c:v>
                </c:pt>
                <c:pt idx="2">
                  <c:v>21</c:v>
                </c:pt>
                <c:pt idx="3">
                  <c:v>12</c:v>
                </c:pt>
                <c:pt idx="4">
                  <c:v>7</c:v>
                </c:pt>
                <c:pt idx="5">
                  <c:v>19</c:v>
                </c:pt>
                <c:pt idx="6">
                  <c:v>21</c:v>
                </c:pt>
                <c:pt idx="7">
                  <c:v>31</c:v>
                </c:pt>
                <c:pt idx="8">
                  <c:v>20</c:v>
                </c:pt>
                <c:pt idx="9">
                  <c:v>26</c:v>
                </c:pt>
                <c:pt idx="10">
                  <c:v>44</c:v>
                </c:pt>
                <c:pt idx="11">
                  <c:v>40</c:v>
                </c:pt>
                <c:pt idx="12">
                  <c:v>18</c:v>
                </c:pt>
                <c:pt idx="13">
                  <c:v>30</c:v>
                </c:pt>
                <c:pt idx="14">
                  <c:v>66</c:v>
                </c:pt>
                <c:pt idx="15">
                  <c:v>30</c:v>
                </c:pt>
                <c:pt idx="16">
                  <c:v>32</c:v>
                </c:pt>
                <c:pt idx="17">
                  <c:v>53</c:v>
                </c:pt>
                <c:pt idx="18">
                  <c:v>1</c:v>
                </c:pt>
              </c:numCache>
            </c:numRef>
          </c:val>
          <c:extLst>
            <c:ext xmlns:c16="http://schemas.microsoft.com/office/drawing/2014/chart" uri="{C3380CC4-5D6E-409C-BE32-E72D297353CC}">
              <c16:uniqueId val="{00000025-DAB6-4E27-B476-96316EAD5B84}"/>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DAB6-4E27-B476-96316EAD5B84}"/>
              </c:ext>
            </c:extLst>
          </c:dPt>
          <c:dPt>
            <c:idx val="1"/>
            <c:bubble3D val="0"/>
            <c:extLst>
              <c:ext xmlns:c16="http://schemas.microsoft.com/office/drawing/2014/chart" uri="{C3380CC4-5D6E-409C-BE32-E72D297353CC}">
                <c16:uniqueId val="{00000028-DAB6-4E27-B476-96316EAD5B8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DAB6-4E27-B476-96316EAD5B8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DAB6-4E27-B476-96316EAD5B8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DAB6-4E27-B476-96316EAD5B8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DAB6-4E27-B476-96316EAD5B8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DAB6-4E27-B476-96316EAD5B8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DAB6-4E27-B476-96316EAD5B84}"/>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DAB6-4E27-B476-96316EAD5B8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DAB6-4E27-B476-96316EAD5B84}"/>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DAB6-4E27-B476-96316EAD5B84}"/>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DAB6-4E27-B476-96316EAD5B84}"/>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DAB6-4E27-B476-96316EAD5B84}"/>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DAB6-4E27-B476-96316EAD5B84}"/>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DAB6-4E27-B476-96316EAD5B84}"/>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DAB6-4E27-B476-96316EAD5B84}"/>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DAB6-4E27-B476-96316EAD5B84}"/>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DAB6-4E27-B476-96316EAD5B84}"/>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DAB6-4E27-B476-96316EAD5B84}"/>
              </c:ext>
            </c:extLst>
          </c:dPt>
          <c:cat>
            <c:strRef>
              <c:f>'2024'!$B$172:$B$190</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4B-DAB6-4E27-B476-96316EAD5B84}"/>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C8E-44E8-88C6-908A63D1D18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C8E-44E8-88C6-908A63D1D18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C8E-44E8-88C6-908A63D1D18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C8E-44E8-88C6-908A63D1D18F}"/>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C8E-44E8-88C6-908A63D1D18F}"/>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C8E-44E8-88C6-908A63D1D18F}"/>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C8E-44E8-88C6-908A63D1D18F}"/>
              </c:ext>
            </c:extLst>
          </c:dPt>
          <c:dLbls>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8E-44E8-88C6-908A63D1D18F}"/>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C8E-44E8-88C6-908A63D1D18F}"/>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C8E-44E8-88C6-908A63D1D18F}"/>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C8E-44E8-88C6-908A63D1D18F}"/>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C8E-44E8-88C6-908A63D1D18F}"/>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'2024'!$B$203:$B$209</c:f>
              <c:strCache>
                <c:ptCount val="7"/>
                <c:pt idx="0">
                  <c:v>强姦/非法性交
Rape/unlawful sexual intercourse</c:v>
                </c:pt>
                <c:pt idx="1">
                  <c:v>猥褻侵犯(非禮)
Indecent assault</c:v>
                </c:pt>
                <c:pt idx="2">
                  <c:v>強迫進行手淫
Forced masturbation</c:v>
                </c:pt>
                <c:pt idx="3">
                  <c:v>強迫口交
Forced oral sex</c:v>
                </c:pt>
                <c:pt idx="4">
                  <c:v>非法肛交
Unlawful Buggery</c:v>
                </c:pt>
                <c:pt idx="5">
                  <c:v>其他
Others</c:v>
                </c:pt>
                <c:pt idx="6">
                  <c:v>多樣種類
Multiple Abuse</c:v>
                </c:pt>
              </c:strCache>
            </c:strRef>
          </c:cat>
          <c:val>
            <c:numRef>
              <c:f>'2024'!$C$203:$C$209</c:f>
              <c:numCache>
                <c:formatCode>General</c:formatCode>
                <c:ptCount val="7"/>
                <c:pt idx="0">
                  <c:v>29</c:v>
                </c:pt>
                <c:pt idx="1">
                  <c:v>118</c:v>
                </c:pt>
                <c:pt idx="2">
                  <c:v>0</c:v>
                </c:pt>
                <c:pt idx="3">
                  <c:v>0</c:v>
                </c:pt>
                <c:pt idx="4">
                  <c:v>1</c:v>
                </c:pt>
                <c:pt idx="5">
                  <c:v>18</c:v>
                </c:pt>
                <c:pt idx="6">
                  <c:v>7</c:v>
                </c:pt>
              </c:numCache>
            </c:numRef>
          </c:val>
          <c:extLst>
            <c:ext xmlns:c16="http://schemas.microsoft.com/office/drawing/2014/chart" uri="{C3380CC4-5D6E-409C-BE32-E72D297353CC}">
              <c16:uniqueId val="{0000000D-2C8E-44E8-88C6-908A63D1D18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479-4D9E-B901-1859383CD3D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479-4D9E-B901-1859383CD3DB}"/>
              </c:ext>
            </c:extLst>
          </c:dPt>
          <c:dLbls>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'2024'!$B$219:$B$220</c:f>
              <c:strCache>
                <c:ptCount val="2"/>
                <c:pt idx="0">
                  <c:v>女性
Female</c:v>
                </c:pt>
                <c:pt idx="1">
                  <c:v>男性
Male</c:v>
                </c:pt>
              </c:strCache>
            </c:strRef>
          </c:cat>
          <c:val>
            <c:numRef>
              <c:f>'2024'!$C$219:$C$220</c:f>
              <c:numCache>
                <c:formatCode>General</c:formatCode>
                <c:ptCount val="2"/>
                <c:pt idx="0">
                  <c:v>159</c:v>
                </c:pt>
                <c:pt idx="1">
                  <c:v>14</c:v>
                </c:pt>
              </c:numCache>
            </c:numRef>
          </c:val>
          <c:extLst>
            <c:ext xmlns:c16="http://schemas.microsoft.com/office/drawing/2014/chart" uri="{C3380CC4-5D6E-409C-BE32-E72D297353CC}">
              <c16:uniqueId val="{00000003-8479-4D9E-B901-1859383CD3DB}"/>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51A-4F3B-8EEB-5852783E0559}"/>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51A-4F3B-8EEB-5852783E0559}"/>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51A-4F3B-8EEB-5852783E0559}"/>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51A-4F3B-8EEB-5852783E0559}"/>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51A-4F3B-8EEB-5852783E0559}"/>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51A-4F3B-8EEB-5852783E0559}"/>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51A-4F3B-8EEB-5852783E0559}"/>
                </c:ext>
              </c:extLst>
            </c:dLbl>
            <c:dLbl>
              <c:idx val="1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51A-4F3B-8EEB-5852783E0559}"/>
                </c:ext>
              </c:extLst>
            </c:dLbl>
            <c:dLbl>
              <c:idx val="1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51A-4F3B-8EEB-5852783E0559}"/>
                </c:ext>
              </c:extLst>
            </c:dLbl>
            <c:dLbl>
              <c:idx val="1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51A-4F3B-8EEB-5852783E0559}"/>
                </c:ext>
              </c:extLst>
            </c:dLbl>
            <c:dLbl>
              <c:idx val="1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51A-4F3B-8EEB-5852783E0559}"/>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51A-4F3B-8EEB-5852783E0559}"/>
                </c:ext>
              </c:extLst>
            </c:dLbl>
            <c:dLbl>
              <c:idx val="1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51A-4F3B-8EEB-5852783E0559}"/>
                </c:ext>
              </c:extLst>
            </c:dLbl>
            <c:dLbl>
              <c:idx val="1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51A-4F3B-8EEB-5852783E0559}"/>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'2024'!$B$274:$B$292</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0E-D51A-4F3B-8EEB-5852783E055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99F-4720-B7A0-84CE0EA29F3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99F-4720-B7A0-84CE0EA29F3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99F-4720-B7A0-84CE0EA29F3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99F-4720-B7A0-84CE0EA29F3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99F-4720-B7A0-84CE0EA29F3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99F-4720-B7A0-84CE0EA29F3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99F-4720-B7A0-84CE0EA29F3C}"/>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99F-4720-B7A0-84CE0EA29F3C}"/>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599F-4720-B7A0-84CE0EA29F3C}"/>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599F-4720-B7A0-84CE0EA29F3C}"/>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599F-4720-B7A0-84CE0EA29F3C}"/>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599F-4720-B7A0-84CE0EA29F3C}"/>
              </c:ext>
            </c:extLst>
          </c:dPt>
          <c:dPt>
            <c:idx val="12"/>
            <c:bubble3D val="0"/>
            <c:extLst>
              <c:ext xmlns:c16="http://schemas.microsoft.com/office/drawing/2014/chart" uri="{C3380CC4-5D6E-409C-BE32-E72D297353CC}">
                <c16:uniqueId val="{00000017-599F-4720-B7A0-84CE0EA29F3C}"/>
              </c:ext>
            </c:extLst>
          </c:dPt>
          <c:dPt>
            <c:idx val="13"/>
            <c:bubble3D val="0"/>
            <c:extLst>
              <c:ext xmlns:c16="http://schemas.microsoft.com/office/drawing/2014/chart" uri="{C3380CC4-5D6E-409C-BE32-E72D297353CC}">
                <c16:uniqueId val="{00000018-599F-4720-B7A0-84CE0EA29F3C}"/>
              </c:ext>
            </c:extLst>
          </c:dPt>
          <c:dPt>
            <c:idx val="14"/>
            <c:bubble3D val="0"/>
            <c:extLst>
              <c:ext xmlns:c16="http://schemas.microsoft.com/office/drawing/2014/chart" uri="{C3380CC4-5D6E-409C-BE32-E72D297353CC}">
                <c16:uniqueId val="{00000019-599F-4720-B7A0-84CE0EA29F3C}"/>
              </c:ext>
            </c:extLst>
          </c:dPt>
          <c:dLbls>
            <c:dLbl>
              <c:idx val="0"/>
              <c:tx>
                <c:rich>
                  <a:bodyPr/>
                  <a:lstStyle/>
                  <a:p>
                    <a:pPr>
                      <a:defRPr sz="125" b="0" i="0" u="none" strike="noStrike" baseline="0">
                        <a:solidFill>
                          <a:srgbClr val="000000"/>
                        </a:solidFill>
                        <a:latin typeface="新細明體"/>
                        <a:ea typeface="新細明體"/>
                        <a:cs typeface="新細明體"/>
                      </a:defRPr>
                    </a:pPr>
                    <a:r>
                      <a:rPr alt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9F-4720-B7A0-84CE0EA29F3C}"/>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99F-4720-B7A0-84CE0EA29F3C}"/>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99F-4720-B7A0-84CE0EA29F3C}"/>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99F-4720-B7A0-84CE0EA29F3C}"/>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99F-4720-B7A0-84CE0EA29F3C}"/>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599F-4720-B7A0-84CE0EA29F3C}"/>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599F-4720-B7A0-84CE0EA29F3C}"/>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599F-4720-B7A0-84CE0EA29F3C}"/>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599F-4720-B7A0-84CE0EA29F3C}"/>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599F-4720-B7A0-84CE0EA29F3C}"/>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'2024'!$B$226:$B$240</c:f>
              <c:strCache>
                <c:ptCount val="15"/>
                <c:pt idx="0">
                  <c:v>父母
Parent</c:v>
                </c:pt>
                <c:pt idx="1">
                  <c:v>子女
Child</c:v>
                </c:pt>
                <c:pt idx="2">
                  <c:v>兄弟姊妹
Sibling</c:v>
                </c:pt>
                <c:pt idx="3">
                  <c:v>姻親
In-law</c:v>
                </c:pt>
                <c:pt idx="4">
                  <c:v>其他親屬
Other relative</c:v>
                </c:pt>
                <c:pt idx="5">
                  <c:v>異性情侶
Heterosexual lover</c:v>
                </c:pt>
                <c:pt idx="6">
                  <c:v>同性情侶
Same-sex lover</c:v>
                </c:pt>
                <c:pt idx="7">
                  <c:v>前異性情侶
Heterosexual ex-lover</c:v>
                </c:pt>
                <c:pt idx="8">
                  <c:v>前同性情侶
Same-sex ex-lover</c:v>
                </c:pt>
                <c:pt idx="9">
                  <c:v>朋友
Friend</c:v>
                </c:pt>
                <c:pt idx="10">
                  <c:v>照顧者(非親屬)
Caregiver (Non-relative)</c:v>
                </c:pt>
                <c:pt idx="11">
                  <c:v>僱主 / 僱員 / 同事
Employer / employee / colleague</c:v>
                </c:pt>
                <c:pt idx="12">
                  <c:v>老師 / 導師
Teacher / tutor</c:v>
                </c:pt>
                <c:pt idx="13">
                  <c:v>陌生人
Stranger</c:v>
                </c:pt>
                <c:pt idx="14">
                  <c:v>其他
Others</c:v>
                </c:pt>
              </c:strCache>
            </c:strRef>
          </c:cat>
          <c:val>
            <c:numRef>
              <c:f>'2024'!$C$226:$C$240</c:f>
              <c:numCache>
                <c:formatCode>General</c:formatCode>
                <c:ptCount val="15"/>
                <c:pt idx="0">
                  <c:v>5</c:v>
                </c:pt>
                <c:pt idx="1">
                  <c:v>0</c:v>
                </c:pt>
                <c:pt idx="2">
                  <c:v>5</c:v>
                </c:pt>
                <c:pt idx="3">
                  <c:v>0</c:v>
                </c:pt>
                <c:pt idx="4">
                  <c:v>1</c:v>
                </c:pt>
                <c:pt idx="5">
                  <c:v>6</c:v>
                </c:pt>
                <c:pt idx="6">
                  <c:v>1</c:v>
                </c:pt>
                <c:pt idx="7">
                  <c:v>9</c:v>
                </c:pt>
                <c:pt idx="8">
                  <c:v>0</c:v>
                </c:pt>
                <c:pt idx="9">
                  <c:v>28</c:v>
                </c:pt>
                <c:pt idx="10">
                  <c:v>2</c:v>
                </c:pt>
                <c:pt idx="11">
                  <c:v>15</c:v>
                </c:pt>
                <c:pt idx="12">
                  <c:v>1</c:v>
                </c:pt>
                <c:pt idx="13">
                  <c:v>82</c:v>
                </c:pt>
                <c:pt idx="14">
                  <c:v>18</c:v>
                </c:pt>
              </c:numCache>
            </c:numRef>
          </c:val>
          <c:extLst>
            <c:ext xmlns:c16="http://schemas.microsoft.com/office/drawing/2014/chart" uri="{C3380CC4-5D6E-409C-BE32-E72D297353CC}">
              <c16:uniqueId val="{0000001A-599F-4720-B7A0-84CE0EA29F3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DF2-46F3-9B0B-BE689ED850F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DF2-46F3-9B0B-BE689ED850F5}"/>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'2024'!$B$19:$B$20</c:f>
              <c:strCache>
                <c:ptCount val="2"/>
                <c:pt idx="0">
                  <c:v>女性
Female</c:v>
                </c:pt>
                <c:pt idx="1">
                  <c:v>男性
Male</c:v>
                </c:pt>
              </c:strCache>
            </c:strRef>
          </c:cat>
          <c:val>
            <c:numRef>
              <c:f>'2020'!#REF!</c:f>
              <c:numCache>
                <c:formatCode>General</c:formatCode>
                <c:ptCount val="2"/>
              </c:numCache>
            </c:numRef>
          </c:val>
          <c:extLst>
            <c:ext xmlns:c16="http://schemas.microsoft.com/office/drawing/2014/chart" uri="{C3380CC4-5D6E-409C-BE32-E72D297353CC}">
              <c16:uniqueId val="{00000003-FDF2-46F3-9B0B-BE689ED850F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6C7-487D-8D8A-50BDFBB68E4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6C7-487D-8D8A-50BDFBB68E4D}"/>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'2024'!$B$124:$B$125</c:f>
              <c:strCache>
                <c:ptCount val="2"/>
                <c:pt idx="0">
                  <c:v>女性
Female</c:v>
                </c:pt>
                <c:pt idx="1">
                  <c:v>男性
Male</c:v>
                </c:pt>
              </c:strCache>
            </c:strRef>
          </c:cat>
          <c:val>
            <c:numRef>
              <c:f>'2024'!$C$124:$C$125</c:f>
              <c:numCache>
                <c:formatCode>General</c:formatCode>
                <c:ptCount val="2"/>
                <c:pt idx="0">
                  <c:v>422</c:v>
                </c:pt>
                <c:pt idx="1">
                  <c:v>70</c:v>
                </c:pt>
              </c:numCache>
            </c:numRef>
          </c:val>
          <c:extLst>
            <c:ext xmlns:c16="http://schemas.microsoft.com/office/drawing/2014/chart" uri="{C3380CC4-5D6E-409C-BE32-E72D297353CC}">
              <c16:uniqueId val="{00000003-26C7-487D-8D8A-50BDFBB68E4D}"/>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F74-47AF-953F-B8EB966A7B0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F74-47AF-953F-B8EB966A7B09}"/>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'2024'!$B$124:$B$125</c:f>
              <c:strCache>
                <c:ptCount val="2"/>
                <c:pt idx="0">
                  <c:v>女性
Female</c:v>
                </c:pt>
                <c:pt idx="1">
                  <c:v>男性
Male</c:v>
                </c:pt>
              </c:strCache>
            </c:strRef>
          </c:cat>
          <c:val>
            <c:numRef>
              <c:f>'2024'!$C$124:$C$125</c:f>
              <c:numCache>
                <c:formatCode>General</c:formatCode>
                <c:ptCount val="2"/>
                <c:pt idx="0">
                  <c:v>422</c:v>
                </c:pt>
                <c:pt idx="1">
                  <c:v>70</c:v>
                </c:pt>
              </c:numCache>
            </c:numRef>
          </c:val>
          <c:extLst>
            <c:ext xmlns:c16="http://schemas.microsoft.com/office/drawing/2014/chart" uri="{C3380CC4-5D6E-409C-BE32-E72D297353CC}">
              <c16:uniqueId val="{00000003-CF74-47AF-953F-B8EB966A7B0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5F9-4BB4-A84E-F82F2803F2E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5F9-4BB4-A84E-F82F2803F2E4}"/>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'2024'!$B$124:$B$125</c:f>
              <c:strCache>
                <c:ptCount val="2"/>
                <c:pt idx="0">
                  <c:v>女性
Female</c:v>
                </c:pt>
                <c:pt idx="1">
                  <c:v>男性
Male</c:v>
                </c:pt>
              </c:strCache>
            </c:strRef>
          </c:cat>
          <c:val>
            <c:numRef>
              <c:f>'2024'!$C$124:$C$125</c:f>
              <c:numCache>
                <c:formatCode>General</c:formatCode>
                <c:ptCount val="2"/>
                <c:pt idx="0">
                  <c:v>422</c:v>
                </c:pt>
                <c:pt idx="1">
                  <c:v>70</c:v>
                </c:pt>
              </c:numCache>
            </c:numRef>
          </c:val>
          <c:extLst>
            <c:ext xmlns:c16="http://schemas.microsoft.com/office/drawing/2014/chart" uri="{C3380CC4-5D6E-409C-BE32-E72D297353CC}">
              <c16:uniqueId val="{00000003-55F9-4BB4-A84E-F82F2803F2E4}"/>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14E-4BAA-9012-2ECADD9A88A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14E-4BAA-9012-2ECADD9A88A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14E-4BAA-9012-2ECADD9A88A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14E-4BAA-9012-2ECADD9A88A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14E-4BAA-9012-2ECADD9A88A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14E-4BAA-9012-2ECADD9A88A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14E-4BAA-9012-2ECADD9A88A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14E-4BAA-9012-2ECADD9A88A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14E-4BAA-9012-2ECADD9A88A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14E-4BAA-9012-2ECADD9A88A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14E-4BAA-9012-2ECADD9A88A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14E-4BAA-9012-2ECADD9A88A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C14E-4BAA-9012-2ECADD9A88AE}"/>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C14E-4BAA-9012-2ECADD9A88AE}"/>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C14E-4BAA-9012-2ECADD9A88AE}"/>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C14E-4BAA-9012-2ECADD9A88AE}"/>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C14E-4BAA-9012-2ECADD9A88AE}"/>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C14E-4BAA-9012-2ECADD9A88AE}"/>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C14E-4BAA-9012-2ECADD9A88AE}"/>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6-C14E-4BAA-9012-2ECADD9A88A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14E-4BAA-9012-2ECADD9A88A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14E-4BAA-9012-2ECADD9A88A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14E-4BAA-9012-2ECADD9A88A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14E-4BAA-9012-2ECADD9A88A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14E-4BAA-9012-2ECADD9A88A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14E-4BAA-9012-2ECADD9A88A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14E-4BAA-9012-2ECADD9A88AE}"/>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C14E-4BAA-9012-2ECADD9A88AE}"/>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C14E-4BAA-9012-2ECADD9A88AE}"/>
                </c:ext>
              </c:extLst>
            </c:dLbl>
            <c:dLbl>
              <c:idx val="1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C14E-4BAA-9012-2ECADD9A88AE}"/>
                </c:ext>
              </c:extLst>
            </c:dLbl>
            <c:dLbl>
              <c:idx val="1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6-C14E-4BAA-9012-2ECADD9A88AE}"/>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'[1]2023'!$B$82:$B$101</c:f>
              <c:strCache>
                <c:ptCount val="20"/>
                <c:pt idx="0">
                  <c:v>中西區
Central &amp; Western</c:v>
                </c:pt>
                <c:pt idx="1">
                  <c:v>南區
Southern</c:v>
                </c:pt>
                <c:pt idx="2">
                  <c:v>離島
Islands</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pt idx="19">
                  <c:v>不詳
Unknown</c:v>
                </c:pt>
              </c:strCache>
            </c:strRef>
          </c:cat>
          <c:val>
            <c:numRef>
              <c:f>'[1]2023'!$C$82:$C$101</c:f>
              <c:numCache>
                <c:formatCode>General</c:formatCode>
                <c:ptCount val="20"/>
                <c:pt idx="0">
                  <c:v>3</c:v>
                </c:pt>
                <c:pt idx="1">
                  <c:v>8</c:v>
                </c:pt>
                <c:pt idx="2">
                  <c:v>8</c:v>
                </c:pt>
                <c:pt idx="3">
                  <c:v>18</c:v>
                </c:pt>
                <c:pt idx="4">
                  <c:v>3</c:v>
                </c:pt>
                <c:pt idx="5">
                  <c:v>17</c:v>
                </c:pt>
                <c:pt idx="6">
                  <c:v>17</c:v>
                </c:pt>
                <c:pt idx="7">
                  <c:v>24</c:v>
                </c:pt>
                <c:pt idx="8">
                  <c:v>15</c:v>
                </c:pt>
                <c:pt idx="9">
                  <c:v>15</c:v>
                </c:pt>
                <c:pt idx="10">
                  <c:v>28</c:v>
                </c:pt>
                <c:pt idx="11">
                  <c:v>23</c:v>
                </c:pt>
                <c:pt idx="12">
                  <c:v>10</c:v>
                </c:pt>
                <c:pt idx="13">
                  <c:v>18</c:v>
                </c:pt>
                <c:pt idx="14">
                  <c:v>51</c:v>
                </c:pt>
                <c:pt idx="15">
                  <c:v>13</c:v>
                </c:pt>
                <c:pt idx="16">
                  <c:v>27</c:v>
                </c:pt>
                <c:pt idx="17">
                  <c:v>29</c:v>
                </c:pt>
                <c:pt idx="18">
                  <c:v>7</c:v>
                </c:pt>
                <c:pt idx="19">
                  <c:v>13</c:v>
                </c:pt>
              </c:numCache>
            </c:numRef>
          </c:val>
          <c:extLst>
            <c:ext xmlns:c16="http://schemas.microsoft.com/office/drawing/2014/chart" uri="{C3380CC4-5D6E-409C-BE32-E72D297353CC}">
              <c16:uniqueId val="{00000027-C14E-4BAA-9012-2ECADD9A88A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A1E1-4BEE-8D03-1DD26E28A67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A1E1-4BEE-8D03-1DD26E28A67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A1E1-4BEE-8D03-1DD26E28A67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A1E1-4BEE-8D03-1DD26E28A675}"/>
              </c:ext>
            </c:extLst>
          </c:dPt>
          <c:dLbls>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E1-4BEE-8D03-1DD26E28A675}"/>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E1-4BEE-8D03-1DD26E28A675}"/>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1E1-4BEE-8D03-1DD26E28A675}"/>
                </c:ext>
              </c:extLst>
            </c:dLbl>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'[1]2023'!$B$115:$B$118</c:f>
              <c:strCache>
                <c:ptCount val="4"/>
                <c:pt idx="0">
                  <c:v>身體暴力
Physical violence</c:v>
                </c:pt>
                <c:pt idx="1">
                  <c:v>性暴力
Sexual violence</c:v>
                </c:pt>
                <c:pt idx="2">
                  <c:v>精神虐待
Psychological abuse</c:v>
                </c:pt>
                <c:pt idx="3">
                  <c:v>多種暴力
Multiple violence</c:v>
                </c:pt>
              </c:strCache>
            </c:strRef>
          </c:cat>
          <c:val>
            <c:numRef>
              <c:f>'[1]2023'!$C$115:$C$118</c:f>
              <c:numCache>
                <c:formatCode>General</c:formatCode>
                <c:ptCount val="4"/>
                <c:pt idx="0">
                  <c:v>459</c:v>
                </c:pt>
                <c:pt idx="1">
                  <c:v>3</c:v>
                </c:pt>
                <c:pt idx="2">
                  <c:v>41</c:v>
                </c:pt>
                <c:pt idx="3">
                  <c:v>56</c:v>
                </c:pt>
              </c:numCache>
            </c:numRef>
          </c:val>
          <c:extLst>
            <c:ext xmlns:c16="http://schemas.microsoft.com/office/drawing/2014/chart" uri="{C3380CC4-5D6E-409C-BE32-E72D297353CC}">
              <c16:uniqueId val="{00000007-A1E1-4BEE-8D03-1DD26E28A675}"/>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9-A1E1-4BEE-8D03-1DD26E28A675}"/>
              </c:ext>
            </c:extLst>
          </c:dPt>
          <c:dPt>
            <c:idx val="1"/>
            <c:bubble3D val="0"/>
            <c:extLst>
              <c:ext xmlns:c16="http://schemas.microsoft.com/office/drawing/2014/chart" uri="{C3380CC4-5D6E-409C-BE32-E72D297353CC}">
                <c16:uniqueId val="{0000000A-A1E1-4BEE-8D03-1DD26E28A67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C-A1E1-4BEE-8D03-1DD26E28A67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E-A1E1-4BEE-8D03-1DD26E28A675}"/>
              </c:ext>
            </c:extLst>
          </c:dPt>
          <c:cat>
            <c:strRef>
              <c:f>'[1]2023'!$B$115:$B$118</c:f>
              <c:strCache>
                <c:ptCount val="4"/>
                <c:pt idx="0">
                  <c:v>身體暴力
Physical violence</c:v>
                </c:pt>
                <c:pt idx="1">
                  <c:v>性暴力
Sexual violence</c:v>
                </c:pt>
                <c:pt idx="2">
                  <c:v>精神虐待
Psychological abuse</c:v>
                </c:pt>
                <c:pt idx="3">
                  <c:v>多種暴力
Multiple violence</c:v>
                </c:pt>
              </c:strCache>
            </c:strRef>
          </c:cat>
          <c:val>
            <c:numRef>
              <c:f>Eng!#REF!</c:f>
              <c:numCache>
                <c:formatCode>General</c:formatCode>
                <c:ptCount val="1"/>
                <c:pt idx="0">
                  <c:v>1</c:v>
                </c:pt>
              </c:numCache>
            </c:numRef>
          </c:val>
          <c:extLst>
            <c:ext xmlns:c16="http://schemas.microsoft.com/office/drawing/2014/chart" uri="{C3380CC4-5D6E-409C-BE32-E72D297353CC}">
              <c16:uniqueId val="{0000000F-A1E1-4BEE-8D03-1DD26E28A67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6C1-4C54-A0E9-AC247F5A277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6C1-4C54-A0E9-AC247F5A2770}"/>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E6C1-4C54-A0E9-AC247F5A2770}"/>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CAD-48E8-BF02-404D56E1040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DCAD-48E8-BF02-404D56E1040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DCAD-48E8-BF02-404D56E1040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DCAD-48E8-BF02-404D56E1040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DCAD-48E8-BF02-404D56E1040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DCAD-48E8-BF02-404D56E1040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DCAD-48E8-BF02-404D56E1040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DCAD-48E8-BF02-404D56E10407}"/>
              </c:ext>
            </c:extLst>
          </c:dPt>
          <c:dLbls>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CAD-48E8-BF02-404D56E10407}"/>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CAD-48E8-BF02-404D56E10407}"/>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CAD-48E8-BF02-404D56E10407}"/>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'[1]2023'!$B$131:$B$138</c:f>
              <c:strCache>
                <c:ptCount val="8"/>
                <c:pt idx="0">
                  <c:v>丈夫
Husband</c:v>
                </c:pt>
                <c:pt idx="1">
                  <c:v>妻子
Wife</c:v>
                </c:pt>
                <c:pt idx="2">
                  <c:v>分居丈夫/前夫
Estranged husband / ex-husband</c:v>
                </c:pt>
                <c:pt idx="3">
                  <c:v>分居妻子/前妻
Estranged wife / ex-wife</c:v>
                </c:pt>
                <c:pt idx="4">
                  <c:v>異性同居情侶
Heterosexual cohabitant</c:v>
                </c:pt>
                <c:pt idx="5">
                  <c:v>同性同居情侶
Same-sex cohabitant</c:v>
                </c:pt>
                <c:pt idx="6">
                  <c:v>前異性同居情侶
Heterosexual ex-cohabitant</c:v>
                </c:pt>
                <c:pt idx="7">
                  <c:v>前同性同居情侶
Same-sex ex-cohabitant</c:v>
                </c:pt>
              </c:strCache>
            </c:strRef>
          </c:cat>
          <c:val>
            <c:numRef>
              <c:f>'[1]2023'!$C$131:$C$138</c:f>
              <c:numCache>
                <c:formatCode>General</c:formatCode>
                <c:ptCount val="8"/>
                <c:pt idx="0">
                  <c:v>357</c:v>
                </c:pt>
                <c:pt idx="1">
                  <c:v>51</c:v>
                </c:pt>
                <c:pt idx="2">
                  <c:v>22</c:v>
                </c:pt>
                <c:pt idx="3">
                  <c:v>4</c:v>
                </c:pt>
                <c:pt idx="4">
                  <c:v>84</c:v>
                </c:pt>
                <c:pt idx="5">
                  <c:v>3</c:v>
                </c:pt>
                <c:pt idx="6">
                  <c:v>36</c:v>
                </c:pt>
                <c:pt idx="7">
                  <c:v>2</c:v>
                </c:pt>
              </c:numCache>
            </c:numRef>
          </c:val>
          <c:extLst>
            <c:ext xmlns:c16="http://schemas.microsoft.com/office/drawing/2014/chart" uri="{C3380CC4-5D6E-409C-BE32-E72D297353CC}">
              <c16:uniqueId val="{0000000F-DCAD-48E8-BF02-404D56E10407}"/>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DCAD-48E8-BF02-404D56E10407}"/>
              </c:ext>
            </c:extLst>
          </c:dPt>
          <c:dPt>
            <c:idx val="1"/>
            <c:bubble3D val="0"/>
            <c:extLst>
              <c:ext xmlns:c16="http://schemas.microsoft.com/office/drawing/2014/chart" uri="{C3380CC4-5D6E-409C-BE32-E72D297353CC}">
                <c16:uniqueId val="{00000012-DCAD-48E8-BF02-404D56E1040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DCAD-48E8-BF02-404D56E1040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6-DCAD-48E8-BF02-404D56E1040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8-DCAD-48E8-BF02-404D56E1040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A-DCAD-48E8-BF02-404D56E1040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C-DCAD-48E8-BF02-404D56E1040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E-DCAD-48E8-BF02-404D56E10407}"/>
              </c:ext>
            </c:extLst>
          </c:dPt>
          <c:cat>
            <c:strRef>
              <c:f>'[1]2023'!$B$131:$B$138</c:f>
              <c:strCache>
                <c:ptCount val="8"/>
                <c:pt idx="0">
                  <c:v>丈夫
Husband</c:v>
                </c:pt>
                <c:pt idx="1">
                  <c:v>妻子
Wife</c:v>
                </c:pt>
                <c:pt idx="2">
                  <c:v>分居丈夫/前夫
Estranged husband / ex-husband</c:v>
                </c:pt>
                <c:pt idx="3">
                  <c:v>分居妻子/前妻
Estranged wife / ex-wife</c:v>
                </c:pt>
                <c:pt idx="4">
                  <c:v>異性同居情侶
Heterosexual cohabitant</c:v>
                </c:pt>
                <c:pt idx="5">
                  <c:v>同性同居情侶
Same-sex cohabitant</c:v>
                </c:pt>
                <c:pt idx="6">
                  <c:v>前異性同居情侶
Heterosexual ex-cohabitant</c:v>
                </c:pt>
                <c:pt idx="7">
                  <c:v>前同性同居情侶
Same-sex ex-cohabitant</c:v>
                </c:pt>
              </c:strCache>
            </c:strRef>
          </c:cat>
          <c:val>
            <c:numRef>
              <c:f>Eng!#REF!</c:f>
              <c:numCache>
                <c:formatCode>General</c:formatCode>
                <c:ptCount val="1"/>
                <c:pt idx="0">
                  <c:v>1</c:v>
                </c:pt>
              </c:numCache>
            </c:numRef>
          </c:val>
          <c:extLst>
            <c:ext xmlns:c16="http://schemas.microsoft.com/office/drawing/2014/chart" uri="{C3380CC4-5D6E-409C-BE32-E72D297353CC}">
              <c16:uniqueId val="{0000001F-DCAD-48E8-BF02-404D56E10407}"/>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A73D-4052-8640-5D827AD70B8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A73D-4052-8640-5D827AD70B8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A73D-4052-8640-5D827AD70B8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A73D-4052-8640-5D827AD70B8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A73D-4052-8640-5D827AD70B8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A73D-4052-8640-5D827AD70B8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A73D-4052-8640-5D827AD70B8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A73D-4052-8640-5D827AD70B8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A73D-4052-8640-5D827AD70B8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A73D-4052-8640-5D827AD70B8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A73D-4052-8640-5D827AD70B8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A73D-4052-8640-5D827AD70B8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A73D-4052-8640-5D827AD70B8E}"/>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A73D-4052-8640-5D827AD70B8E}"/>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A73D-4052-8640-5D827AD70B8E}"/>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A73D-4052-8640-5D827AD70B8E}"/>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A73D-4052-8640-5D827AD70B8E}"/>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A73D-4052-8640-5D827AD70B8E}"/>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A73D-4052-8640-5D827AD70B8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73D-4052-8640-5D827AD70B8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73D-4052-8640-5D827AD70B8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73D-4052-8640-5D827AD70B8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A73D-4052-8640-5D827AD70B8E}"/>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'[1]2023'!$B$172:$B$190</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'[1]2023'!$C$172:$C$190</c:f>
              <c:numCache>
                <c:formatCode>General</c:formatCode>
                <c:ptCount val="19"/>
                <c:pt idx="0">
                  <c:v>13</c:v>
                </c:pt>
                <c:pt idx="1">
                  <c:v>14</c:v>
                </c:pt>
                <c:pt idx="2">
                  <c:v>22</c:v>
                </c:pt>
                <c:pt idx="3">
                  <c:v>10</c:v>
                </c:pt>
                <c:pt idx="4">
                  <c:v>5</c:v>
                </c:pt>
                <c:pt idx="5">
                  <c:v>41</c:v>
                </c:pt>
                <c:pt idx="6">
                  <c:v>35</c:v>
                </c:pt>
                <c:pt idx="7">
                  <c:v>40</c:v>
                </c:pt>
                <c:pt idx="8">
                  <c:v>31</c:v>
                </c:pt>
                <c:pt idx="9">
                  <c:v>26</c:v>
                </c:pt>
                <c:pt idx="10">
                  <c:v>46</c:v>
                </c:pt>
                <c:pt idx="11">
                  <c:v>41</c:v>
                </c:pt>
                <c:pt idx="12">
                  <c:v>12</c:v>
                </c:pt>
                <c:pt idx="13">
                  <c:v>36</c:v>
                </c:pt>
                <c:pt idx="14">
                  <c:v>81</c:v>
                </c:pt>
                <c:pt idx="15">
                  <c:v>25</c:v>
                </c:pt>
                <c:pt idx="16">
                  <c:v>18</c:v>
                </c:pt>
                <c:pt idx="17">
                  <c:v>61</c:v>
                </c:pt>
                <c:pt idx="18">
                  <c:v>2</c:v>
                </c:pt>
              </c:numCache>
            </c:numRef>
          </c:val>
          <c:extLst>
            <c:ext xmlns:c16="http://schemas.microsoft.com/office/drawing/2014/chart" uri="{C3380CC4-5D6E-409C-BE32-E72D297353CC}">
              <c16:uniqueId val="{00000025-A73D-4052-8640-5D827AD70B8E}"/>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A73D-4052-8640-5D827AD70B8E}"/>
              </c:ext>
            </c:extLst>
          </c:dPt>
          <c:dPt>
            <c:idx val="1"/>
            <c:bubble3D val="0"/>
            <c:extLst>
              <c:ext xmlns:c16="http://schemas.microsoft.com/office/drawing/2014/chart" uri="{C3380CC4-5D6E-409C-BE32-E72D297353CC}">
                <c16:uniqueId val="{00000028-A73D-4052-8640-5D827AD70B8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A73D-4052-8640-5D827AD70B8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A73D-4052-8640-5D827AD70B8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A73D-4052-8640-5D827AD70B8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A73D-4052-8640-5D827AD70B8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A73D-4052-8640-5D827AD70B8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A73D-4052-8640-5D827AD70B8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A73D-4052-8640-5D827AD70B8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A73D-4052-8640-5D827AD70B8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A73D-4052-8640-5D827AD70B8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A73D-4052-8640-5D827AD70B8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A73D-4052-8640-5D827AD70B8E}"/>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A73D-4052-8640-5D827AD70B8E}"/>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A73D-4052-8640-5D827AD70B8E}"/>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A73D-4052-8640-5D827AD70B8E}"/>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A73D-4052-8640-5D827AD70B8E}"/>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A73D-4052-8640-5D827AD70B8E}"/>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A73D-4052-8640-5D827AD70B8E}"/>
              </c:ext>
            </c:extLst>
          </c:dPt>
          <c:cat>
            <c:strRef>
              <c:f>'[1]2023'!$B$172:$B$190</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4B-A73D-4052-8640-5D827AD70B8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072-4400-8381-99D86C237BF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072-4400-8381-99D86C237BF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072-4400-8381-99D86C237BF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072-4400-8381-99D86C237BF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9072-4400-8381-99D86C237BF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9072-4400-8381-99D86C237BF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9072-4400-8381-99D86C237BFC}"/>
              </c:ext>
            </c:extLst>
          </c:dPt>
          <c:dLbls>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072-4400-8381-99D86C237BFC}"/>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072-4400-8381-99D86C237BFC}"/>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072-4400-8381-99D86C237BFC}"/>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072-4400-8381-99D86C237BFC}"/>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9072-4400-8381-99D86C237BFC}"/>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'[1]2023'!$B$203:$B$209</c:f>
              <c:strCache>
                <c:ptCount val="7"/>
                <c:pt idx="0">
                  <c:v>强姦/非法性交
Rape/unlawful sexual intercourse</c:v>
                </c:pt>
                <c:pt idx="1">
                  <c:v>猥褻侵犯(非禮)
Indecent assault</c:v>
                </c:pt>
                <c:pt idx="2">
                  <c:v>強迫進行手淫
Forced masturbation</c:v>
                </c:pt>
                <c:pt idx="3">
                  <c:v>強迫口交
Forced oral sex</c:v>
                </c:pt>
                <c:pt idx="4">
                  <c:v>非法肛交
Unlawful Buggery</c:v>
                </c:pt>
                <c:pt idx="5">
                  <c:v>其他
Others</c:v>
                </c:pt>
                <c:pt idx="6">
                  <c:v>多樣種類
Multiple Abuse</c:v>
                </c:pt>
              </c:strCache>
            </c:strRef>
          </c:cat>
          <c:val>
            <c:numRef>
              <c:f>'[1]2023'!$C$203:$C$209</c:f>
              <c:numCache>
                <c:formatCode>General</c:formatCode>
                <c:ptCount val="7"/>
                <c:pt idx="0">
                  <c:v>40</c:v>
                </c:pt>
                <c:pt idx="1">
                  <c:v>110</c:v>
                </c:pt>
                <c:pt idx="2">
                  <c:v>0</c:v>
                </c:pt>
                <c:pt idx="3">
                  <c:v>2</c:v>
                </c:pt>
                <c:pt idx="4">
                  <c:v>0</c:v>
                </c:pt>
                <c:pt idx="5">
                  <c:v>22</c:v>
                </c:pt>
                <c:pt idx="6">
                  <c:v>11</c:v>
                </c:pt>
              </c:numCache>
            </c:numRef>
          </c:val>
          <c:extLst>
            <c:ext xmlns:c16="http://schemas.microsoft.com/office/drawing/2014/chart" uri="{C3380CC4-5D6E-409C-BE32-E72D297353CC}">
              <c16:uniqueId val="{0000000D-9072-4400-8381-99D86C237BF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A69-4FB8-A694-A5B1C2D5C14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A69-4FB8-A694-A5B1C2D5C148}"/>
              </c:ext>
            </c:extLst>
          </c:dPt>
          <c:dLbls>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'[1]2023'!$B$219:$B$220</c:f>
              <c:strCache>
                <c:ptCount val="2"/>
                <c:pt idx="0">
                  <c:v>女性
Female</c:v>
                </c:pt>
                <c:pt idx="1">
                  <c:v>男性
Male</c:v>
                </c:pt>
              </c:strCache>
            </c:strRef>
          </c:cat>
          <c:val>
            <c:numRef>
              <c:f>'[1]2023'!$C$219:$C$220</c:f>
              <c:numCache>
                <c:formatCode>General</c:formatCode>
                <c:ptCount val="2"/>
                <c:pt idx="0">
                  <c:v>179</c:v>
                </c:pt>
                <c:pt idx="1">
                  <c:v>6</c:v>
                </c:pt>
              </c:numCache>
            </c:numRef>
          </c:val>
          <c:extLst>
            <c:ext xmlns:c16="http://schemas.microsoft.com/office/drawing/2014/chart" uri="{C3380CC4-5D6E-409C-BE32-E72D297353CC}">
              <c16:uniqueId val="{00000003-CA69-4FB8-A694-A5B1C2D5C148}"/>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6C-4B8A-B311-CD0C7D3781E4}"/>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6C-4B8A-B311-CD0C7D3781E4}"/>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06C-4B8A-B311-CD0C7D3781E4}"/>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06C-4B8A-B311-CD0C7D3781E4}"/>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06C-4B8A-B311-CD0C7D3781E4}"/>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06C-4B8A-B311-CD0C7D3781E4}"/>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06C-4B8A-B311-CD0C7D3781E4}"/>
                </c:ext>
              </c:extLst>
            </c:dLbl>
            <c:dLbl>
              <c:idx val="1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06C-4B8A-B311-CD0C7D3781E4}"/>
                </c:ext>
              </c:extLst>
            </c:dLbl>
            <c:dLbl>
              <c:idx val="1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06C-4B8A-B311-CD0C7D3781E4}"/>
                </c:ext>
              </c:extLst>
            </c:dLbl>
            <c:dLbl>
              <c:idx val="1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06C-4B8A-B311-CD0C7D3781E4}"/>
                </c:ext>
              </c:extLst>
            </c:dLbl>
            <c:dLbl>
              <c:idx val="1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06C-4B8A-B311-CD0C7D3781E4}"/>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06C-4B8A-B311-CD0C7D3781E4}"/>
                </c:ext>
              </c:extLst>
            </c:dLbl>
            <c:dLbl>
              <c:idx val="1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06C-4B8A-B311-CD0C7D3781E4}"/>
                </c:ext>
              </c:extLst>
            </c:dLbl>
            <c:dLbl>
              <c:idx val="1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06C-4B8A-B311-CD0C7D3781E4}"/>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'[1]2023'!$B$274:$B$292</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0E-C06C-4B8A-B311-CD0C7D3781E4}"/>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23E-41A5-B106-08BF62CD7F1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23E-41A5-B106-08BF62CD7F1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23E-41A5-B106-08BF62CD7F1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23E-41A5-B106-08BF62CD7F1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23E-41A5-B106-08BF62CD7F1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23E-41A5-B106-08BF62CD7F1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23E-41A5-B106-08BF62CD7F1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23E-41A5-B106-08BF62CD7F1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23E-41A5-B106-08BF62CD7F1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23E-41A5-B106-08BF62CD7F1A}"/>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23E-41A5-B106-08BF62CD7F1A}"/>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23E-41A5-B106-08BF62CD7F1A}"/>
              </c:ext>
            </c:extLst>
          </c:dPt>
          <c:dPt>
            <c:idx val="12"/>
            <c:bubble3D val="0"/>
            <c:extLst>
              <c:ext xmlns:c16="http://schemas.microsoft.com/office/drawing/2014/chart" uri="{C3380CC4-5D6E-409C-BE32-E72D297353CC}">
                <c16:uniqueId val="{00000017-C23E-41A5-B106-08BF62CD7F1A}"/>
              </c:ext>
            </c:extLst>
          </c:dPt>
          <c:dPt>
            <c:idx val="13"/>
            <c:bubble3D val="0"/>
            <c:extLst>
              <c:ext xmlns:c16="http://schemas.microsoft.com/office/drawing/2014/chart" uri="{C3380CC4-5D6E-409C-BE32-E72D297353CC}">
                <c16:uniqueId val="{00000018-C23E-41A5-B106-08BF62CD7F1A}"/>
              </c:ext>
            </c:extLst>
          </c:dPt>
          <c:dPt>
            <c:idx val="14"/>
            <c:bubble3D val="0"/>
            <c:extLst>
              <c:ext xmlns:c16="http://schemas.microsoft.com/office/drawing/2014/chart" uri="{C3380CC4-5D6E-409C-BE32-E72D297353CC}">
                <c16:uniqueId val="{00000019-C23E-41A5-B106-08BF62CD7F1A}"/>
              </c:ext>
            </c:extLst>
          </c:dPt>
          <c:dLbls>
            <c:dLbl>
              <c:idx val="0"/>
              <c:tx>
                <c:rich>
                  <a:bodyPr/>
                  <a:lstStyle/>
                  <a:p>
                    <a:pPr>
                      <a:defRPr sz="125" b="0" i="0" u="none" strike="noStrike" baseline="0">
                        <a:solidFill>
                          <a:srgbClr val="000000"/>
                        </a:solidFill>
                        <a:latin typeface="新細明體"/>
                        <a:ea typeface="新細明體"/>
                        <a:cs typeface="新細明體"/>
                      </a:defRPr>
                    </a:pPr>
                    <a:r>
                      <a:rPr alt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3E-41A5-B106-08BF62CD7F1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23E-41A5-B106-08BF62CD7F1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23E-41A5-B106-08BF62CD7F1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23E-41A5-B106-08BF62CD7F1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23E-41A5-B106-08BF62CD7F1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23E-41A5-B106-08BF62CD7F1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23E-41A5-B106-08BF62CD7F1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23E-41A5-B106-08BF62CD7F1A}"/>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C23E-41A5-B106-08BF62CD7F1A}"/>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C23E-41A5-B106-08BF62CD7F1A}"/>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'[1]2023'!$B$226:$B$240</c:f>
              <c:strCache>
                <c:ptCount val="15"/>
                <c:pt idx="0">
                  <c:v>父母
Parent</c:v>
                </c:pt>
                <c:pt idx="1">
                  <c:v>子女
Child</c:v>
                </c:pt>
                <c:pt idx="2">
                  <c:v>兄弟姊妹
Sibling</c:v>
                </c:pt>
                <c:pt idx="3">
                  <c:v>姻親
In-law</c:v>
                </c:pt>
                <c:pt idx="4">
                  <c:v>其他親屬
Other relative</c:v>
                </c:pt>
                <c:pt idx="5">
                  <c:v>異性情侶
Heterosexual lover</c:v>
                </c:pt>
                <c:pt idx="6">
                  <c:v>同性情侶
Same-sex lover</c:v>
                </c:pt>
                <c:pt idx="7">
                  <c:v>前異性情侶
Heterosexual ex-lover</c:v>
                </c:pt>
                <c:pt idx="8">
                  <c:v>前同性情侶
Same-sex ex-lover</c:v>
                </c:pt>
                <c:pt idx="9">
                  <c:v>朋友
Friend</c:v>
                </c:pt>
                <c:pt idx="10">
                  <c:v>照顧者(非親屬)
Caregiver (Non-relative)</c:v>
                </c:pt>
                <c:pt idx="11">
                  <c:v>僱主 / 僱員 / 同事
Employer / employee / colleague</c:v>
                </c:pt>
                <c:pt idx="12">
                  <c:v>老師 / 導師
Teacher / tutor</c:v>
                </c:pt>
                <c:pt idx="13">
                  <c:v>陌生人
Stranger</c:v>
                </c:pt>
                <c:pt idx="14">
                  <c:v>其他
Others</c:v>
                </c:pt>
              </c:strCache>
            </c:strRef>
          </c:cat>
          <c:val>
            <c:numRef>
              <c:f>'[1]2023'!$C$226:$C$240</c:f>
              <c:numCache>
                <c:formatCode>General</c:formatCode>
                <c:ptCount val="15"/>
                <c:pt idx="0">
                  <c:v>1</c:v>
                </c:pt>
                <c:pt idx="1">
                  <c:v>0</c:v>
                </c:pt>
                <c:pt idx="2">
                  <c:v>1</c:v>
                </c:pt>
                <c:pt idx="3">
                  <c:v>1</c:v>
                </c:pt>
                <c:pt idx="4">
                  <c:v>9</c:v>
                </c:pt>
                <c:pt idx="5">
                  <c:v>10</c:v>
                </c:pt>
                <c:pt idx="6">
                  <c:v>0</c:v>
                </c:pt>
                <c:pt idx="7">
                  <c:v>12</c:v>
                </c:pt>
                <c:pt idx="8">
                  <c:v>0</c:v>
                </c:pt>
                <c:pt idx="9">
                  <c:v>26</c:v>
                </c:pt>
                <c:pt idx="10">
                  <c:v>0</c:v>
                </c:pt>
                <c:pt idx="11">
                  <c:v>26</c:v>
                </c:pt>
                <c:pt idx="12">
                  <c:v>2</c:v>
                </c:pt>
                <c:pt idx="13">
                  <c:v>80</c:v>
                </c:pt>
                <c:pt idx="14">
                  <c:v>17</c:v>
                </c:pt>
              </c:numCache>
            </c:numRef>
          </c:val>
          <c:extLst>
            <c:ext xmlns:c16="http://schemas.microsoft.com/office/drawing/2014/chart" uri="{C3380CC4-5D6E-409C-BE32-E72D297353CC}">
              <c16:uniqueId val="{0000001A-C23E-41A5-B106-08BF62CD7F1A}"/>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593-4FC7-AE0D-34A3B228246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593-4FC7-AE0D-34A3B228246B}"/>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'[1]2023'!$B$19:$B$20</c:f>
              <c:strCache>
                <c:ptCount val="2"/>
                <c:pt idx="0">
                  <c:v>女性
Female</c:v>
                </c:pt>
                <c:pt idx="1">
                  <c:v>男性
Male</c:v>
                </c:pt>
              </c:strCache>
            </c:strRef>
          </c:cat>
          <c:val>
            <c:numRef>
              <c:f>'2020'!#REF!</c:f>
              <c:numCache>
                <c:formatCode>General</c:formatCode>
                <c:ptCount val="2"/>
              </c:numCache>
            </c:numRef>
          </c:val>
          <c:extLst>
            <c:ext xmlns:c16="http://schemas.microsoft.com/office/drawing/2014/chart" uri="{C3380CC4-5D6E-409C-BE32-E72D297353CC}">
              <c16:uniqueId val="{00000003-4593-4FC7-AE0D-34A3B228246B}"/>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A15-46D6-8DA5-5EA21DA8917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A15-46D6-8DA5-5EA21DA89177}"/>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FA15-46D6-8DA5-5EA21DA89177}"/>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BB8-41E5-B254-54F7C9B0A5E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BB8-41E5-B254-54F7C9B0A5E7}"/>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CBB8-41E5-B254-54F7C9B0A5E7}"/>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38E-4368-95EF-A67F45C742B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38E-4368-95EF-A67F45C742B7}"/>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C38E-4368-95EF-A67F45C742B7}"/>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D7D-423C-A17D-F60171C40D9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D7D-423C-A17D-F60171C40D9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D7D-423C-A17D-F60171C40D9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D7D-423C-A17D-F60171C40D9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D7D-423C-A17D-F60171C40D9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D7D-423C-A17D-F60171C40D9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D7D-423C-A17D-F60171C40D9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D7D-423C-A17D-F60171C40D9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2D7D-423C-A17D-F60171C40D9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2D7D-423C-A17D-F60171C40D9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2D7D-423C-A17D-F60171C40D9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2D7D-423C-A17D-F60171C40D9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2D7D-423C-A17D-F60171C40D9E}"/>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2D7D-423C-A17D-F60171C40D9E}"/>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2D7D-423C-A17D-F60171C40D9E}"/>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2D7D-423C-A17D-F60171C40D9E}"/>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2D7D-423C-A17D-F60171C40D9E}"/>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2D7D-423C-A17D-F60171C40D9E}"/>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2D7D-423C-A17D-F60171C40D9E}"/>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6-2D7D-423C-A17D-F60171C40D9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D7D-423C-A17D-F60171C40D9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D7D-423C-A17D-F60171C40D9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D7D-423C-A17D-F60171C40D9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D7D-423C-A17D-F60171C40D9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D7D-423C-A17D-F60171C40D9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D7D-423C-A17D-F60171C40D9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D7D-423C-A17D-F60171C40D9E}"/>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D7D-423C-A17D-F60171C40D9E}"/>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2D7D-423C-A17D-F60171C40D9E}"/>
                </c:ext>
              </c:extLst>
            </c:dLbl>
            <c:dLbl>
              <c:idx val="1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2D7D-423C-A17D-F60171C40D9E}"/>
                </c:ext>
              </c:extLst>
            </c:dLbl>
            <c:dLbl>
              <c:idx val="1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6-2D7D-423C-A17D-F60171C40D9E}"/>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'[1]2023'!$B$82:$B$101</c:f>
              <c:strCache>
                <c:ptCount val="20"/>
                <c:pt idx="0">
                  <c:v>中西區
Central &amp; Western</c:v>
                </c:pt>
                <c:pt idx="1">
                  <c:v>南區
Southern</c:v>
                </c:pt>
                <c:pt idx="2">
                  <c:v>離島
Islands</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pt idx="19">
                  <c:v>不詳
Unknown</c:v>
                </c:pt>
              </c:strCache>
            </c:strRef>
          </c:cat>
          <c:val>
            <c:numRef>
              <c:f>'[1]2023'!$C$82:$C$101</c:f>
              <c:numCache>
                <c:formatCode>General</c:formatCode>
                <c:ptCount val="20"/>
                <c:pt idx="0">
                  <c:v>3</c:v>
                </c:pt>
                <c:pt idx="1">
                  <c:v>8</c:v>
                </c:pt>
                <c:pt idx="2">
                  <c:v>8</c:v>
                </c:pt>
                <c:pt idx="3">
                  <c:v>18</c:v>
                </c:pt>
                <c:pt idx="4">
                  <c:v>3</c:v>
                </c:pt>
                <c:pt idx="5">
                  <c:v>17</c:v>
                </c:pt>
                <c:pt idx="6">
                  <c:v>17</c:v>
                </c:pt>
                <c:pt idx="7">
                  <c:v>24</c:v>
                </c:pt>
                <c:pt idx="8">
                  <c:v>15</c:v>
                </c:pt>
                <c:pt idx="9">
                  <c:v>15</c:v>
                </c:pt>
                <c:pt idx="10">
                  <c:v>28</c:v>
                </c:pt>
                <c:pt idx="11">
                  <c:v>23</c:v>
                </c:pt>
                <c:pt idx="12">
                  <c:v>10</c:v>
                </c:pt>
                <c:pt idx="13">
                  <c:v>18</c:v>
                </c:pt>
                <c:pt idx="14">
                  <c:v>51</c:v>
                </c:pt>
                <c:pt idx="15">
                  <c:v>13</c:v>
                </c:pt>
                <c:pt idx="16">
                  <c:v>27</c:v>
                </c:pt>
                <c:pt idx="17">
                  <c:v>29</c:v>
                </c:pt>
                <c:pt idx="18">
                  <c:v>7</c:v>
                </c:pt>
                <c:pt idx="19">
                  <c:v>13</c:v>
                </c:pt>
              </c:numCache>
            </c:numRef>
          </c:val>
          <c:extLst>
            <c:ext xmlns:c16="http://schemas.microsoft.com/office/drawing/2014/chart" uri="{C3380CC4-5D6E-409C-BE32-E72D297353CC}">
              <c16:uniqueId val="{00000027-2D7D-423C-A17D-F60171C40D9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B61-4E8A-AD49-C452D503779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B61-4E8A-AD49-C452D503779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B61-4E8A-AD49-C452D503779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B61-4E8A-AD49-C452D503779C}"/>
              </c:ext>
            </c:extLst>
          </c:dPt>
          <c:dLbls>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B61-4E8A-AD49-C452D503779C}"/>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B61-4E8A-AD49-C452D503779C}"/>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B61-4E8A-AD49-C452D503779C}"/>
                </c:ext>
              </c:extLst>
            </c:dLbl>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'[1]2023'!$B$115:$B$118</c:f>
              <c:strCache>
                <c:ptCount val="4"/>
                <c:pt idx="0">
                  <c:v>身體暴力
Physical violence</c:v>
                </c:pt>
                <c:pt idx="1">
                  <c:v>性暴力
Sexual violence</c:v>
                </c:pt>
                <c:pt idx="2">
                  <c:v>精神虐待
Psychological abuse</c:v>
                </c:pt>
                <c:pt idx="3">
                  <c:v>多種暴力
Multiple violence</c:v>
                </c:pt>
              </c:strCache>
            </c:strRef>
          </c:cat>
          <c:val>
            <c:numRef>
              <c:f>'[1]2023'!$C$115:$C$118</c:f>
              <c:numCache>
                <c:formatCode>General</c:formatCode>
                <c:ptCount val="4"/>
                <c:pt idx="0">
                  <c:v>459</c:v>
                </c:pt>
                <c:pt idx="1">
                  <c:v>3</c:v>
                </c:pt>
                <c:pt idx="2">
                  <c:v>41</c:v>
                </c:pt>
                <c:pt idx="3">
                  <c:v>56</c:v>
                </c:pt>
              </c:numCache>
            </c:numRef>
          </c:val>
          <c:extLst>
            <c:ext xmlns:c16="http://schemas.microsoft.com/office/drawing/2014/chart" uri="{C3380CC4-5D6E-409C-BE32-E72D297353CC}">
              <c16:uniqueId val="{00000007-7B61-4E8A-AD49-C452D503779C}"/>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9-7B61-4E8A-AD49-C452D503779C}"/>
              </c:ext>
            </c:extLst>
          </c:dPt>
          <c:dPt>
            <c:idx val="1"/>
            <c:bubble3D val="0"/>
            <c:extLst>
              <c:ext xmlns:c16="http://schemas.microsoft.com/office/drawing/2014/chart" uri="{C3380CC4-5D6E-409C-BE32-E72D297353CC}">
                <c16:uniqueId val="{0000000A-7B61-4E8A-AD49-C452D503779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C-7B61-4E8A-AD49-C452D503779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E-7B61-4E8A-AD49-C452D503779C}"/>
              </c:ext>
            </c:extLst>
          </c:dPt>
          <c:cat>
            <c:strRef>
              <c:f>'[1]2023'!$B$115:$B$118</c:f>
              <c:strCache>
                <c:ptCount val="4"/>
                <c:pt idx="0">
                  <c:v>身體暴力
Physical violence</c:v>
                </c:pt>
                <c:pt idx="1">
                  <c:v>性暴力
Sexual violence</c:v>
                </c:pt>
                <c:pt idx="2">
                  <c:v>精神虐待
Psychological abuse</c:v>
                </c:pt>
                <c:pt idx="3">
                  <c:v>多種暴力
Multiple violence</c:v>
                </c:pt>
              </c:strCache>
            </c:strRef>
          </c:cat>
          <c:val>
            <c:numRef>
              <c:f>Eng!#REF!</c:f>
              <c:numCache>
                <c:formatCode>General</c:formatCode>
                <c:ptCount val="1"/>
                <c:pt idx="0">
                  <c:v>1</c:v>
                </c:pt>
              </c:numCache>
            </c:numRef>
          </c:val>
          <c:extLst>
            <c:ext xmlns:c16="http://schemas.microsoft.com/office/drawing/2014/chart" uri="{C3380CC4-5D6E-409C-BE32-E72D297353CC}">
              <c16:uniqueId val="{0000000F-7B61-4E8A-AD49-C452D503779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40D-4A44-A48E-00B7C2DB674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40D-4A44-A48E-00B7C2DB6744}"/>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340D-4A44-A48E-00B7C2DB6744}"/>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F4E-4EEF-8468-A9F167A93D6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F4E-4EEF-8468-A9F167A93D6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F4E-4EEF-8468-A9F167A93D6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F4E-4EEF-8468-A9F167A93D6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8F4E-4EEF-8468-A9F167A93D6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8F4E-4EEF-8468-A9F167A93D6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8F4E-4EEF-8468-A9F167A93D6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8F4E-4EEF-8468-A9F167A93D69}"/>
              </c:ext>
            </c:extLst>
          </c:dPt>
          <c:dLbls>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8F4E-4EEF-8468-A9F167A93D69}"/>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8F4E-4EEF-8468-A9F167A93D69}"/>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8F4E-4EEF-8468-A9F167A93D69}"/>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'[1]2023'!$B$131:$B$138</c:f>
              <c:strCache>
                <c:ptCount val="8"/>
                <c:pt idx="0">
                  <c:v>丈夫
Husband</c:v>
                </c:pt>
                <c:pt idx="1">
                  <c:v>妻子
Wife</c:v>
                </c:pt>
                <c:pt idx="2">
                  <c:v>分居丈夫/前夫
Estranged husband / ex-husband</c:v>
                </c:pt>
                <c:pt idx="3">
                  <c:v>分居妻子/前妻
Estranged wife / ex-wife</c:v>
                </c:pt>
                <c:pt idx="4">
                  <c:v>異性同居情侶
Heterosexual cohabitant</c:v>
                </c:pt>
                <c:pt idx="5">
                  <c:v>同性同居情侶
Same-sex cohabitant</c:v>
                </c:pt>
                <c:pt idx="6">
                  <c:v>前異性同居情侶
Heterosexual ex-cohabitant</c:v>
                </c:pt>
                <c:pt idx="7">
                  <c:v>前同性同居情侶
Same-sex ex-cohabitant</c:v>
                </c:pt>
              </c:strCache>
            </c:strRef>
          </c:cat>
          <c:val>
            <c:numRef>
              <c:f>'[1]2023'!$C$131:$C$138</c:f>
              <c:numCache>
                <c:formatCode>General</c:formatCode>
                <c:ptCount val="8"/>
                <c:pt idx="0">
                  <c:v>357</c:v>
                </c:pt>
                <c:pt idx="1">
                  <c:v>51</c:v>
                </c:pt>
                <c:pt idx="2">
                  <c:v>22</c:v>
                </c:pt>
                <c:pt idx="3">
                  <c:v>4</c:v>
                </c:pt>
                <c:pt idx="4">
                  <c:v>84</c:v>
                </c:pt>
                <c:pt idx="5">
                  <c:v>3</c:v>
                </c:pt>
                <c:pt idx="6">
                  <c:v>36</c:v>
                </c:pt>
                <c:pt idx="7">
                  <c:v>2</c:v>
                </c:pt>
              </c:numCache>
            </c:numRef>
          </c:val>
          <c:extLst>
            <c:ext xmlns:c16="http://schemas.microsoft.com/office/drawing/2014/chart" uri="{C3380CC4-5D6E-409C-BE32-E72D297353CC}">
              <c16:uniqueId val="{0000000F-8F4E-4EEF-8468-A9F167A93D69}"/>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8F4E-4EEF-8468-A9F167A93D69}"/>
              </c:ext>
            </c:extLst>
          </c:dPt>
          <c:dPt>
            <c:idx val="1"/>
            <c:bubble3D val="0"/>
            <c:extLst>
              <c:ext xmlns:c16="http://schemas.microsoft.com/office/drawing/2014/chart" uri="{C3380CC4-5D6E-409C-BE32-E72D297353CC}">
                <c16:uniqueId val="{00000012-8F4E-4EEF-8468-A9F167A93D6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8F4E-4EEF-8468-A9F167A93D6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6-8F4E-4EEF-8468-A9F167A93D6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8-8F4E-4EEF-8468-A9F167A93D6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A-8F4E-4EEF-8468-A9F167A93D6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C-8F4E-4EEF-8468-A9F167A93D6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E-8F4E-4EEF-8468-A9F167A93D69}"/>
              </c:ext>
            </c:extLst>
          </c:dPt>
          <c:cat>
            <c:strRef>
              <c:f>'[1]2023'!$B$131:$B$138</c:f>
              <c:strCache>
                <c:ptCount val="8"/>
                <c:pt idx="0">
                  <c:v>丈夫
Husband</c:v>
                </c:pt>
                <c:pt idx="1">
                  <c:v>妻子
Wife</c:v>
                </c:pt>
                <c:pt idx="2">
                  <c:v>分居丈夫/前夫
Estranged husband / ex-husband</c:v>
                </c:pt>
                <c:pt idx="3">
                  <c:v>分居妻子/前妻
Estranged wife / ex-wife</c:v>
                </c:pt>
                <c:pt idx="4">
                  <c:v>異性同居情侶
Heterosexual cohabitant</c:v>
                </c:pt>
                <c:pt idx="5">
                  <c:v>同性同居情侶
Same-sex cohabitant</c:v>
                </c:pt>
                <c:pt idx="6">
                  <c:v>前異性同居情侶
Heterosexual ex-cohabitant</c:v>
                </c:pt>
                <c:pt idx="7">
                  <c:v>前同性同居情侶
Same-sex ex-cohabitant</c:v>
                </c:pt>
              </c:strCache>
            </c:strRef>
          </c:cat>
          <c:val>
            <c:numRef>
              <c:f>Eng!#REF!</c:f>
              <c:numCache>
                <c:formatCode>General</c:formatCode>
                <c:ptCount val="1"/>
                <c:pt idx="0">
                  <c:v>1</c:v>
                </c:pt>
              </c:numCache>
            </c:numRef>
          </c:val>
          <c:extLst>
            <c:ext xmlns:c16="http://schemas.microsoft.com/office/drawing/2014/chart" uri="{C3380CC4-5D6E-409C-BE32-E72D297353CC}">
              <c16:uniqueId val="{0000001F-8F4E-4EEF-8468-A9F167A93D6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DCD-4A3C-9775-C515C61F319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DCD-4A3C-9775-C515C61F319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DCD-4A3C-9775-C515C61F319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DCD-4A3C-9775-C515C61F319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DCD-4A3C-9775-C515C61F319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DCD-4A3C-9775-C515C61F319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DCD-4A3C-9775-C515C61F319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DCD-4A3C-9775-C515C61F319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DCD-4A3C-9775-C515C61F319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DCD-4A3C-9775-C515C61F319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DCD-4A3C-9775-C515C61F319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DCD-4A3C-9775-C515C61F319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CDCD-4A3C-9775-C515C61F319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CDCD-4A3C-9775-C515C61F319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CDCD-4A3C-9775-C515C61F319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CDCD-4A3C-9775-C515C61F319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CDCD-4A3C-9775-C515C61F319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CDCD-4A3C-9775-C515C61F319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CDCD-4A3C-9775-C515C61F3192}"/>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DCD-4A3C-9775-C515C61F3192}"/>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DCD-4A3C-9775-C515C61F3192}"/>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DCD-4A3C-9775-C515C61F3192}"/>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DCD-4A3C-9775-C515C61F3192}"/>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'[1]2023'!$B$172:$B$190</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'[1]2023'!$C$172:$C$190</c:f>
              <c:numCache>
                <c:formatCode>General</c:formatCode>
                <c:ptCount val="19"/>
                <c:pt idx="0">
                  <c:v>13</c:v>
                </c:pt>
                <c:pt idx="1">
                  <c:v>14</c:v>
                </c:pt>
                <c:pt idx="2">
                  <c:v>22</c:v>
                </c:pt>
                <c:pt idx="3">
                  <c:v>10</c:v>
                </c:pt>
                <c:pt idx="4">
                  <c:v>5</c:v>
                </c:pt>
                <c:pt idx="5">
                  <c:v>41</c:v>
                </c:pt>
                <c:pt idx="6">
                  <c:v>35</c:v>
                </c:pt>
                <c:pt idx="7">
                  <c:v>40</c:v>
                </c:pt>
                <c:pt idx="8">
                  <c:v>31</c:v>
                </c:pt>
                <c:pt idx="9">
                  <c:v>26</c:v>
                </c:pt>
                <c:pt idx="10">
                  <c:v>46</c:v>
                </c:pt>
                <c:pt idx="11">
                  <c:v>41</c:v>
                </c:pt>
                <c:pt idx="12">
                  <c:v>12</c:v>
                </c:pt>
                <c:pt idx="13">
                  <c:v>36</c:v>
                </c:pt>
                <c:pt idx="14">
                  <c:v>81</c:v>
                </c:pt>
                <c:pt idx="15">
                  <c:v>25</c:v>
                </c:pt>
                <c:pt idx="16">
                  <c:v>18</c:v>
                </c:pt>
                <c:pt idx="17">
                  <c:v>61</c:v>
                </c:pt>
                <c:pt idx="18">
                  <c:v>2</c:v>
                </c:pt>
              </c:numCache>
            </c:numRef>
          </c:val>
          <c:extLst>
            <c:ext xmlns:c16="http://schemas.microsoft.com/office/drawing/2014/chart" uri="{C3380CC4-5D6E-409C-BE32-E72D297353CC}">
              <c16:uniqueId val="{00000025-CDCD-4A3C-9775-C515C61F3192}"/>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CDCD-4A3C-9775-C515C61F3192}"/>
              </c:ext>
            </c:extLst>
          </c:dPt>
          <c:dPt>
            <c:idx val="1"/>
            <c:bubble3D val="0"/>
            <c:extLst>
              <c:ext xmlns:c16="http://schemas.microsoft.com/office/drawing/2014/chart" uri="{C3380CC4-5D6E-409C-BE32-E72D297353CC}">
                <c16:uniqueId val="{00000028-CDCD-4A3C-9775-C515C61F319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CDCD-4A3C-9775-C515C61F319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CDCD-4A3C-9775-C515C61F319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CDCD-4A3C-9775-C515C61F319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CDCD-4A3C-9775-C515C61F319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CDCD-4A3C-9775-C515C61F319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CDCD-4A3C-9775-C515C61F319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CDCD-4A3C-9775-C515C61F319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CDCD-4A3C-9775-C515C61F319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CDCD-4A3C-9775-C515C61F319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CDCD-4A3C-9775-C515C61F319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CDCD-4A3C-9775-C515C61F319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CDCD-4A3C-9775-C515C61F319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CDCD-4A3C-9775-C515C61F319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CDCD-4A3C-9775-C515C61F319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CDCD-4A3C-9775-C515C61F319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CDCD-4A3C-9775-C515C61F319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CDCD-4A3C-9775-C515C61F3192}"/>
              </c:ext>
            </c:extLst>
          </c:dPt>
          <c:cat>
            <c:strRef>
              <c:f>'[1]2023'!$B$172:$B$190</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4B-CDCD-4A3C-9775-C515C61F319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A12-46D4-95E7-DB7C3ADA5CE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DA12-46D4-95E7-DB7C3ADA5CE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DA12-46D4-95E7-DB7C3ADA5CE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DA12-46D4-95E7-DB7C3ADA5CE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DA12-46D4-95E7-DB7C3ADA5CE1}"/>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DA12-46D4-95E7-DB7C3ADA5CE1}"/>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DA12-46D4-95E7-DB7C3ADA5CE1}"/>
              </c:ext>
            </c:extLst>
          </c:dPt>
          <c:dLbls>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A12-46D4-95E7-DB7C3ADA5CE1}"/>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A12-46D4-95E7-DB7C3ADA5CE1}"/>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A12-46D4-95E7-DB7C3ADA5CE1}"/>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A12-46D4-95E7-DB7C3ADA5CE1}"/>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DA12-46D4-95E7-DB7C3ADA5CE1}"/>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'[1]2023'!$B$203:$B$209</c:f>
              <c:strCache>
                <c:ptCount val="7"/>
                <c:pt idx="0">
                  <c:v>强姦/非法性交
Rape/unlawful sexual intercourse</c:v>
                </c:pt>
                <c:pt idx="1">
                  <c:v>猥褻侵犯(非禮)
Indecent assault</c:v>
                </c:pt>
                <c:pt idx="2">
                  <c:v>強迫進行手淫
Forced masturbation</c:v>
                </c:pt>
                <c:pt idx="3">
                  <c:v>強迫口交
Forced oral sex</c:v>
                </c:pt>
                <c:pt idx="4">
                  <c:v>非法肛交
Unlawful Buggery</c:v>
                </c:pt>
                <c:pt idx="5">
                  <c:v>其他
Others</c:v>
                </c:pt>
                <c:pt idx="6">
                  <c:v>多樣種類
Multiple Abuse</c:v>
                </c:pt>
              </c:strCache>
            </c:strRef>
          </c:cat>
          <c:val>
            <c:numRef>
              <c:f>'[1]2023'!$C$203:$C$209</c:f>
              <c:numCache>
                <c:formatCode>General</c:formatCode>
                <c:ptCount val="7"/>
                <c:pt idx="0">
                  <c:v>40</c:v>
                </c:pt>
                <c:pt idx="1">
                  <c:v>110</c:v>
                </c:pt>
                <c:pt idx="2">
                  <c:v>0</c:v>
                </c:pt>
                <c:pt idx="3">
                  <c:v>2</c:v>
                </c:pt>
                <c:pt idx="4">
                  <c:v>0</c:v>
                </c:pt>
                <c:pt idx="5">
                  <c:v>22</c:v>
                </c:pt>
                <c:pt idx="6">
                  <c:v>11</c:v>
                </c:pt>
              </c:numCache>
            </c:numRef>
          </c:val>
          <c:extLst>
            <c:ext xmlns:c16="http://schemas.microsoft.com/office/drawing/2014/chart" uri="{C3380CC4-5D6E-409C-BE32-E72D297353CC}">
              <c16:uniqueId val="{0000000D-DA12-46D4-95E7-DB7C3ADA5CE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DF0-4231-BEB2-A053884D6FA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DF0-4231-BEB2-A053884D6FA6}"/>
              </c:ext>
            </c:extLst>
          </c:dPt>
          <c:dLbls>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'[1]2023'!$B$219:$B$220</c:f>
              <c:strCache>
                <c:ptCount val="2"/>
                <c:pt idx="0">
                  <c:v>女性
Female</c:v>
                </c:pt>
                <c:pt idx="1">
                  <c:v>男性
Male</c:v>
                </c:pt>
              </c:strCache>
            </c:strRef>
          </c:cat>
          <c:val>
            <c:numRef>
              <c:f>'[1]2023'!$C$219:$C$220</c:f>
              <c:numCache>
                <c:formatCode>General</c:formatCode>
                <c:ptCount val="2"/>
                <c:pt idx="0">
                  <c:v>179</c:v>
                </c:pt>
                <c:pt idx="1">
                  <c:v>6</c:v>
                </c:pt>
              </c:numCache>
            </c:numRef>
          </c:val>
          <c:extLst>
            <c:ext xmlns:c16="http://schemas.microsoft.com/office/drawing/2014/chart" uri="{C3380CC4-5D6E-409C-BE32-E72D297353CC}">
              <c16:uniqueId val="{00000003-9DF0-4231-BEB2-A053884D6FA6}"/>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DE5-439D-911D-539D638012C5}"/>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DE5-439D-911D-539D638012C5}"/>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DE5-439D-911D-539D638012C5}"/>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DE5-439D-911D-539D638012C5}"/>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DE5-439D-911D-539D638012C5}"/>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DE5-439D-911D-539D638012C5}"/>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DE5-439D-911D-539D638012C5}"/>
                </c:ext>
              </c:extLst>
            </c:dLbl>
            <c:dLbl>
              <c:idx val="1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DE5-439D-911D-539D638012C5}"/>
                </c:ext>
              </c:extLst>
            </c:dLbl>
            <c:dLbl>
              <c:idx val="1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DE5-439D-911D-539D638012C5}"/>
                </c:ext>
              </c:extLst>
            </c:dLbl>
            <c:dLbl>
              <c:idx val="1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DE5-439D-911D-539D638012C5}"/>
                </c:ext>
              </c:extLst>
            </c:dLbl>
            <c:dLbl>
              <c:idx val="1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8DE5-439D-911D-539D638012C5}"/>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DE5-439D-911D-539D638012C5}"/>
                </c:ext>
              </c:extLst>
            </c:dLbl>
            <c:dLbl>
              <c:idx val="1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8DE5-439D-911D-539D638012C5}"/>
                </c:ext>
              </c:extLst>
            </c:dLbl>
            <c:dLbl>
              <c:idx val="1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DE5-439D-911D-539D638012C5}"/>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'[1]2023'!$B$274:$B$292</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0E-8DE5-439D-911D-539D638012C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47E-47CD-907E-E6937C4F48A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47E-47CD-907E-E6937C4F48A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47E-47CD-907E-E6937C4F48A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47E-47CD-907E-E6937C4F48A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947E-47CD-907E-E6937C4F48A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947E-47CD-907E-E6937C4F48A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947E-47CD-907E-E6937C4F48A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947E-47CD-907E-E6937C4F48A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947E-47CD-907E-E6937C4F48A9}"/>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947E-47CD-907E-E6937C4F48A9}"/>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947E-47CD-907E-E6937C4F48A9}"/>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947E-47CD-907E-E6937C4F48A9}"/>
              </c:ext>
            </c:extLst>
          </c:dPt>
          <c:dPt>
            <c:idx val="12"/>
            <c:bubble3D val="0"/>
            <c:extLst>
              <c:ext xmlns:c16="http://schemas.microsoft.com/office/drawing/2014/chart" uri="{C3380CC4-5D6E-409C-BE32-E72D297353CC}">
                <c16:uniqueId val="{00000017-947E-47CD-907E-E6937C4F48A9}"/>
              </c:ext>
            </c:extLst>
          </c:dPt>
          <c:dPt>
            <c:idx val="13"/>
            <c:bubble3D val="0"/>
            <c:extLst>
              <c:ext xmlns:c16="http://schemas.microsoft.com/office/drawing/2014/chart" uri="{C3380CC4-5D6E-409C-BE32-E72D297353CC}">
                <c16:uniqueId val="{00000018-947E-47CD-907E-E6937C4F48A9}"/>
              </c:ext>
            </c:extLst>
          </c:dPt>
          <c:dPt>
            <c:idx val="14"/>
            <c:bubble3D val="0"/>
            <c:extLst>
              <c:ext xmlns:c16="http://schemas.microsoft.com/office/drawing/2014/chart" uri="{C3380CC4-5D6E-409C-BE32-E72D297353CC}">
                <c16:uniqueId val="{00000019-947E-47CD-907E-E6937C4F48A9}"/>
              </c:ext>
            </c:extLst>
          </c:dPt>
          <c:dLbls>
            <c:dLbl>
              <c:idx val="0"/>
              <c:tx>
                <c:rich>
                  <a:bodyPr/>
                  <a:lstStyle/>
                  <a:p>
                    <a:pPr>
                      <a:defRPr sz="125" b="0" i="0" u="none" strike="noStrike" baseline="0">
                        <a:solidFill>
                          <a:srgbClr val="000000"/>
                        </a:solidFill>
                        <a:latin typeface="新細明體"/>
                        <a:ea typeface="新細明體"/>
                        <a:cs typeface="新細明體"/>
                      </a:defRPr>
                    </a:pPr>
                    <a:r>
                      <a:rPr alt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7E-47CD-907E-E6937C4F48A9}"/>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47E-47CD-907E-E6937C4F48A9}"/>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47E-47CD-907E-E6937C4F48A9}"/>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47E-47CD-907E-E6937C4F48A9}"/>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47E-47CD-907E-E6937C4F48A9}"/>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47E-47CD-907E-E6937C4F48A9}"/>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947E-47CD-907E-E6937C4F48A9}"/>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947E-47CD-907E-E6937C4F48A9}"/>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947E-47CD-907E-E6937C4F48A9}"/>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947E-47CD-907E-E6937C4F48A9}"/>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'[1]2023'!$B$226:$B$240</c:f>
              <c:strCache>
                <c:ptCount val="15"/>
                <c:pt idx="0">
                  <c:v>父母
Parent</c:v>
                </c:pt>
                <c:pt idx="1">
                  <c:v>子女
Child</c:v>
                </c:pt>
                <c:pt idx="2">
                  <c:v>兄弟姊妹
Sibling</c:v>
                </c:pt>
                <c:pt idx="3">
                  <c:v>姻親
In-law</c:v>
                </c:pt>
                <c:pt idx="4">
                  <c:v>其他親屬
Other relative</c:v>
                </c:pt>
                <c:pt idx="5">
                  <c:v>異性情侶
Heterosexual lover</c:v>
                </c:pt>
                <c:pt idx="6">
                  <c:v>同性情侶
Same-sex lover</c:v>
                </c:pt>
                <c:pt idx="7">
                  <c:v>前異性情侶
Heterosexual ex-lover</c:v>
                </c:pt>
                <c:pt idx="8">
                  <c:v>前同性情侶
Same-sex ex-lover</c:v>
                </c:pt>
                <c:pt idx="9">
                  <c:v>朋友
Friend</c:v>
                </c:pt>
                <c:pt idx="10">
                  <c:v>照顧者(非親屬)
Caregiver (Non-relative)</c:v>
                </c:pt>
                <c:pt idx="11">
                  <c:v>僱主 / 僱員 / 同事
Employer / employee / colleague</c:v>
                </c:pt>
                <c:pt idx="12">
                  <c:v>老師 / 導師
Teacher / tutor</c:v>
                </c:pt>
                <c:pt idx="13">
                  <c:v>陌生人
Stranger</c:v>
                </c:pt>
                <c:pt idx="14">
                  <c:v>其他
Others</c:v>
                </c:pt>
              </c:strCache>
            </c:strRef>
          </c:cat>
          <c:val>
            <c:numRef>
              <c:f>'[1]2023'!$C$226:$C$240</c:f>
              <c:numCache>
                <c:formatCode>General</c:formatCode>
                <c:ptCount val="15"/>
                <c:pt idx="0">
                  <c:v>1</c:v>
                </c:pt>
                <c:pt idx="1">
                  <c:v>0</c:v>
                </c:pt>
                <c:pt idx="2">
                  <c:v>1</c:v>
                </c:pt>
                <c:pt idx="3">
                  <c:v>1</c:v>
                </c:pt>
                <c:pt idx="4">
                  <c:v>9</c:v>
                </c:pt>
                <c:pt idx="5">
                  <c:v>10</c:v>
                </c:pt>
                <c:pt idx="6">
                  <c:v>0</c:v>
                </c:pt>
                <c:pt idx="7">
                  <c:v>12</c:v>
                </c:pt>
                <c:pt idx="8">
                  <c:v>0</c:v>
                </c:pt>
                <c:pt idx="9">
                  <c:v>26</c:v>
                </c:pt>
                <c:pt idx="10">
                  <c:v>0</c:v>
                </c:pt>
                <c:pt idx="11">
                  <c:v>26</c:v>
                </c:pt>
                <c:pt idx="12">
                  <c:v>2</c:v>
                </c:pt>
                <c:pt idx="13">
                  <c:v>80</c:v>
                </c:pt>
                <c:pt idx="14">
                  <c:v>17</c:v>
                </c:pt>
              </c:numCache>
            </c:numRef>
          </c:val>
          <c:extLst>
            <c:ext xmlns:c16="http://schemas.microsoft.com/office/drawing/2014/chart" uri="{C3380CC4-5D6E-409C-BE32-E72D297353CC}">
              <c16:uniqueId val="{0000001A-947E-47CD-907E-E6937C4F48A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3E7-41F2-BA17-95BD82C242A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D3E7-41F2-BA17-95BD82C242AB}"/>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'[1]2023'!$B$19:$B$20</c:f>
              <c:strCache>
                <c:ptCount val="2"/>
                <c:pt idx="0">
                  <c:v>女性
Female</c:v>
                </c:pt>
                <c:pt idx="1">
                  <c:v>男性
Male</c:v>
                </c:pt>
              </c:strCache>
            </c:strRef>
          </c:cat>
          <c:val>
            <c:numRef>
              <c:f>'2020'!#REF!</c:f>
              <c:numCache>
                <c:formatCode>General</c:formatCode>
                <c:ptCount val="2"/>
              </c:numCache>
            </c:numRef>
          </c:val>
          <c:extLst>
            <c:ext xmlns:c16="http://schemas.microsoft.com/office/drawing/2014/chart" uri="{C3380CC4-5D6E-409C-BE32-E72D297353CC}">
              <c16:uniqueId val="{00000003-D3E7-41F2-BA17-95BD82C242AB}"/>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FAC-45DE-96C4-2585DC9ABF0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FAC-45DE-96C4-2585DC9ABF02}"/>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1FAC-45DE-96C4-2585DC9ABF0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62B-4109-AA61-22ED8AA2DEE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62B-4109-AA61-22ED8AA2DEEC}"/>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C62B-4109-AA61-22ED8AA2DEE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7E7-496C-BF15-ED3EB79680F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7E7-496C-BF15-ED3EB79680FF}"/>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E7E7-496C-BF15-ED3EB79680F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1E6-4401-8315-AD72B0AE700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D1E6-4401-8315-AD72B0AE7009}"/>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EN!$B$19:$B$20</c:f>
              <c:strCache>
                <c:ptCount val="2"/>
                <c:pt idx="0">
                  <c:v>Female</c:v>
                </c:pt>
                <c:pt idx="1">
                  <c:v>Male</c:v>
                </c:pt>
              </c:strCache>
            </c:strRef>
          </c:cat>
          <c:val>
            <c:numRef>
              <c:f>EN!$C$19:$C$20</c:f>
              <c:numCache>
                <c:formatCode>General</c:formatCode>
                <c:ptCount val="2"/>
                <c:pt idx="0">
                  <c:v>0</c:v>
                </c:pt>
                <c:pt idx="1">
                  <c:v>0</c:v>
                </c:pt>
              </c:numCache>
            </c:numRef>
          </c:val>
          <c:extLst>
            <c:ext xmlns:c16="http://schemas.microsoft.com/office/drawing/2014/chart" uri="{C3380CC4-5D6E-409C-BE32-E72D297353CC}">
              <c16:uniqueId val="{00000003-D1E6-4401-8315-AD72B0AE700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09F-4C17-AC55-053FAE7651C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09F-4C17-AC55-053FAE7651C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09F-4C17-AC55-053FAE7651C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09F-4C17-AC55-053FAE7651C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F09F-4C17-AC55-053FAE7651C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F09F-4C17-AC55-053FAE7651C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F09F-4C17-AC55-053FAE7651C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F09F-4C17-AC55-053FAE7651C4}"/>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F09F-4C17-AC55-053FAE7651C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F09F-4C17-AC55-053FAE7651C4}"/>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F09F-4C17-AC55-053FAE7651C4}"/>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F09F-4C17-AC55-053FAE7651C4}"/>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09F-4C17-AC55-053FAE7651C4}"/>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09F-4C17-AC55-053FAE7651C4}"/>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09F-4C17-AC55-053FAE7651C4}"/>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09F-4C17-AC55-053FAE7651C4}"/>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09F-4C17-AC55-053FAE7651C4}"/>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EN!$B$26:$B$40</c:f>
              <c:strCache>
                <c:ptCount val="15"/>
                <c:pt idx="0">
                  <c:v>Parent</c:v>
                </c:pt>
                <c:pt idx="1">
                  <c:v>Sibling </c:v>
                </c:pt>
                <c:pt idx="2">
                  <c:v>Step-parent</c:v>
                </c:pt>
                <c:pt idx="3">
                  <c:v>Grandparent</c:v>
                </c:pt>
                <c:pt idx="4">
                  <c:v>Relative</c:v>
                </c:pt>
                <c:pt idx="5">
                  <c:v>Family friend / Parent of peer</c:v>
                </c:pt>
                <c:pt idx="6">
                  <c:v>Caregiver</c:v>
                </c:pt>
                <c:pt idx="7">
                  <c:v>School teacher / personnel</c:v>
                </c:pt>
                <c:pt idx="8">
                  <c:v>Staff of boarding section of school</c:v>
                </c:pt>
                <c:pt idx="9">
                  <c:v>Tutor / Coach</c:v>
                </c:pt>
                <c:pt idx="10">
                  <c:v>Religious personnel</c:v>
                </c:pt>
                <c:pt idx="11">
                  <c:v>Schoolmate / friend / peer</c:v>
                </c:pt>
                <c:pt idx="12">
                  <c:v>Co-tenant / Neighbour</c:v>
                </c:pt>
                <c:pt idx="13">
                  <c:v>Inmate of residential service</c:v>
                </c:pt>
                <c:pt idx="14">
                  <c:v>Unrelated person (including strangers) </c:v>
                </c:pt>
              </c:strCache>
            </c:strRef>
          </c:cat>
          <c:val>
            <c:numRef>
              <c:f>EN!$C$26:$C$40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7-F09F-4C17-AC55-053FAE7651C4}"/>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33D-4C81-ADFC-5F13753DF95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33D-4C81-ADFC-5F13753DF95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433D-4C81-ADFC-5F13753DF95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433D-4C81-ADFC-5F13753DF95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433D-4C81-ADFC-5F13753DF95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433D-4C81-ADFC-5F13753DF95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433D-4C81-ADFC-5F13753DF956}"/>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433D-4C81-ADFC-5F13753DF956}"/>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433D-4C81-ADFC-5F13753DF956}"/>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433D-4C81-ADFC-5F13753DF956}"/>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433D-4C81-ADFC-5F13753DF956}"/>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433D-4C81-ADFC-5F13753DF956}"/>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433D-4C81-ADFC-5F13753DF956}"/>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433D-4C81-ADFC-5F13753DF956}"/>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433D-4C81-ADFC-5F13753DF956}"/>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433D-4C81-ADFC-5F13753DF956}"/>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433D-4C81-ADFC-5F13753DF956}"/>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433D-4C81-ADFC-5F13753DF956}"/>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433D-4C81-ADFC-5F13753DF956}"/>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6-433D-4C81-ADFC-5F13753DF956}"/>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33D-4C81-ADFC-5F13753DF956}"/>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33D-4C81-ADFC-5F13753DF956}"/>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33D-4C81-ADFC-5F13753DF956}"/>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33D-4C81-ADFC-5F13753DF956}"/>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33D-4C81-ADFC-5F13753DF956}"/>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433D-4C81-ADFC-5F13753DF956}"/>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433D-4C81-ADFC-5F13753DF956}"/>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433D-4C81-ADFC-5F13753DF956}"/>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433D-4C81-ADFC-5F13753DF956}"/>
                </c:ext>
              </c:extLst>
            </c:dLbl>
            <c:dLbl>
              <c:idx val="1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433D-4C81-ADFC-5F13753DF956}"/>
                </c:ext>
              </c:extLst>
            </c:dLbl>
            <c:dLbl>
              <c:idx val="1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6-433D-4C81-ADFC-5F13753DF956}"/>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EN!$B$70:$B$89</c:f>
              <c:strCache>
                <c:ptCount val="20"/>
                <c:pt idx="0">
                  <c:v>Central &amp; Western</c:v>
                </c:pt>
                <c:pt idx="1">
                  <c:v>Southern</c:v>
                </c:pt>
                <c:pt idx="2">
                  <c:v>Islands</c:v>
                </c:pt>
                <c:pt idx="3">
                  <c:v>Eastern</c:v>
                </c:pt>
                <c:pt idx="4">
                  <c:v>Wan Chai</c:v>
                </c:pt>
                <c:pt idx="5">
                  <c:v>Kowloon City</c:v>
                </c:pt>
                <c:pt idx="6">
                  <c:v>Yau Tsim Mong</c:v>
                </c:pt>
                <c:pt idx="7">
                  <c:v>Sham Shui Po</c:v>
                </c:pt>
                <c:pt idx="8">
                  <c:v>Wong Tai Sin</c:v>
                </c:pt>
                <c:pt idx="9">
                  <c:v>Sai Kung</c:v>
                </c:pt>
                <c:pt idx="10">
                  <c:v>Kwun Tong</c:v>
                </c:pt>
                <c:pt idx="11">
                  <c:v>Shatin</c:v>
                </c:pt>
                <c:pt idx="12">
                  <c:v>Tai Po</c:v>
                </c:pt>
                <c:pt idx="13">
                  <c:v>North</c:v>
                </c:pt>
                <c:pt idx="14">
                  <c:v>Yuen Long</c:v>
                </c:pt>
                <c:pt idx="15">
                  <c:v>Tsuen Wan</c:v>
                </c:pt>
                <c:pt idx="16">
                  <c:v>Kwai Tsing</c:v>
                </c:pt>
                <c:pt idx="17">
                  <c:v>Tuen Mun</c:v>
                </c:pt>
                <c:pt idx="18">
                  <c:v>Outside Hong Kong</c:v>
                </c:pt>
                <c:pt idx="19">
                  <c:v>Unknown</c:v>
                </c:pt>
              </c:strCache>
            </c:strRef>
          </c:cat>
          <c:val>
            <c:numRef>
              <c:f>EN!$C$70:$C$89</c:f>
              <c:numCache>
                <c:formatCode>General</c:formatCode>
                <c:ptCount val="20"/>
                <c:pt idx="0">
                  <c:v>4</c:v>
                </c:pt>
                <c:pt idx="1">
                  <c:v>8</c:v>
                </c:pt>
                <c:pt idx="2">
                  <c:v>8</c:v>
                </c:pt>
                <c:pt idx="3">
                  <c:v>26</c:v>
                </c:pt>
                <c:pt idx="4">
                  <c:v>2</c:v>
                </c:pt>
                <c:pt idx="5">
                  <c:v>9</c:v>
                </c:pt>
                <c:pt idx="6">
                  <c:v>25</c:v>
                </c:pt>
                <c:pt idx="7">
                  <c:v>30</c:v>
                </c:pt>
                <c:pt idx="8">
                  <c:v>16</c:v>
                </c:pt>
                <c:pt idx="9">
                  <c:v>18</c:v>
                </c:pt>
                <c:pt idx="10">
                  <c:v>32</c:v>
                </c:pt>
                <c:pt idx="11">
                  <c:v>27</c:v>
                </c:pt>
                <c:pt idx="12">
                  <c:v>14</c:v>
                </c:pt>
                <c:pt idx="13">
                  <c:v>29</c:v>
                </c:pt>
                <c:pt idx="14">
                  <c:v>67</c:v>
                </c:pt>
                <c:pt idx="15">
                  <c:v>14</c:v>
                </c:pt>
                <c:pt idx="16">
                  <c:v>21</c:v>
                </c:pt>
                <c:pt idx="17">
                  <c:v>36</c:v>
                </c:pt>
                <c:pt idx="18">
                  <c:v>12</c:v>
                </c:pt>
                <c:pt idx="19">
                  <c:v>13</c:v>
                </c:pt>
              </c:numCache>
            </c:numRef>
          </c:val>
          <c:extLst>
            <c:ext xmlns:c16="http://schemas.microsoft.com/office/drawing/2014/chart" uri="{C3380CC4-5D6E-409C-BE32-E72D297353CC}">
              <c16:uniqueId val="{00000027-433D-4C81-ADFC-5F13753DF956}"/>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AD8-42B6-AC6B-4B30672C94B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AD8-42B6-AC6B-4B30672C94B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EAD8-42B6-AC6B-4B30672C94B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EAD8-42B6-AC6B-4B30672C94BC}"/>
              </c:ext>
            </c:extLst>
          </c:dPt>
          <c:dLbls>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AD8-42B6-AC6B-4B30672C94BC}"/>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AD8-42B6-AC6B-4B30672C94BC}"/>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AD8-42B6-AC6B-4B30672C94BC}"/>
                </c:ext>
              </c:extLst>
            </c:dLbl>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EN!$B$102:$B$105</c:f>
              <c:strCache>
                <c:ptCount val="4"/>
                <c:pt idx="0">
                  <c:v>Physical violence</c:v>
                </c:pt>
                <c:pt idx="1">
                  <c:v>Sexual violence</c:v>
                </c:pt>
                <c:pt idx="2">
                  <c:v>Psychological abuse</c:v>
                </c:pt>
                <c:pt idx="3">
                  <c:v>Multiple violence</c:v>
                </c:pt>
              </c:strCache>
            </c:strRef>
          </c:cat>
          <c:val>
            <c:numRef>
              <c:f>EN!$C$102:$C$105</c:f>
              <c:numCache>
                <c:formatCode>General</c:formatCode>
                <c:ptCount val="4"/>
                <c:pt idx="0">
                  <c:v>396</c:v>
                </c:pt>
                <c:pt idx="1">
                  <c:v>3</c:v>
                </c:pt>
                <c:pt idx="2">
                  <c:v>45</c:v>
                </c:pt>
                <c:pt idx="3">
                  <c:v>48</c:v>
                </c:pt>
              </c:numCache>
            </c:numRef>
          </c:val>
          <c:extLst>
            <c:ext xmlns:c16="http://schemas.microsoft.com/office/drawing/2014/chart" uri="{C3380CC4-5D6E-409C-BE32-E72D297353CC}">
              <c16:uniqueId val="{00000007-EAD8-42B6-AC6B-4B30672C94BC}"/>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9-EAD8-42B6-AC6B-4B30672C94BC}"/>
              </c:ext>
            </c:extLst>
          </c:dPt>
          <c:dPt>
            <c:idx val="1"/>
            <c:bubble3D val="0"/>
            <c:extLst>
              <c:ext xmlns:c16="http://schemas.microsoft.com/office/drawing/2014/chart" uri="{C3380CC4-5D6E-409C-BE32-E72D297353CC}">
                <c16:uniqueId val="{0000000A-EAD8-42B6-AC6B-4B30672C94B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C-EAD8-42B6-AC6B-4B30672C94B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E-EAD8-42B6-AC6B-4B30672C94BC}"/>
              </c:ext>
            </c:extLst>
          </c:dPt>
          <c:cat>
            <c:strRef>
              <c:f>EN!$B$102:$B$105</c:f>
              <c:strCache>
                <c:ptCount val="4"/>
                <c:pt idx="0">
                  <c:v>Physical violence</c:v>
                </c:pt>
                <c:pt idx="1">
                  <c:v>Sexual violence</c:v>
                </c:pt>
                <c:pt idx="2">
                  <c:v>Psychological abuse</c:v>
                </c:pt>
                <c:pt idx="3">
                  <c:v>Multiple violence</c:v>
                </c:pt>
              </c:strCache>
            </c:strRef>
          </c:cat>
          <c:val>
            <c:numRef>
              <c:f>Eng!#REF!</c:f>
              <c:numCache>
                <c:formatCode>General</c:formatCode>
                <c:ptCount val="1"/>
                <c:pt idx="0">
                  <c:v>1</c:v>
                </c:pt>
              </c:numCache>
            </c:numRef>
          </c:val>
          <c:extLst>
            <c:ext xmlns:c16="http://schemas.microsoft.com/office/drawing/2014/chart" uri="{C3380CC4-5D6E-409C-BE32-E72D297353CC}">
              <c16:uniqueId val="{0000000F-EAD8-42B6-AC6B-4B30672C94B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B6F-4E8A-8D3C-89DDFBD6DA4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B6F-4E8A-8D3C-89DDFBD6DA45}"/>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EN!$B$111:$B$112</c:f>
              <c:strCache>
                <c:ptCount val="2"/>
                <c:pt idx="0">
                  <c:v>Female</c:v>
                </c:pt>
                <c:pt idx="1">
                  <c:v>Male</c:v>
                </c:pt>
              </c:strCache>
            </c:strRef>
          </c:cat>
          <c:val>
            <c:numRef>
              <c:f>EN!$C$111:$C$112</c:f>
              <c:numCache>
                <c:formatCode>General</c:formatCode>
                <c:ptCount val="2"/>
                <c:pt idx="0">
                  <c:v>422</c:v>
                </c:pt>
                <c:pt idx="1">
                  <c:v>70</c:v>
                </c:pt>
              </c:numCache>
            </c:numRef>
          </c:val>
          <c:extLst>
            <c:ext xmlns:c16="http://schemas.microsoft.com/office/drawing/2014/chart" uri="{C3380CC4-5D6E-409C-BE32-E72D297353CC}">
              <c16:uniqueId val="{00000003-EB6F-4E8A-8D3C-89DDFBD6DA4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5FF-40FE-B992-630045A5190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5FF-40FE-B992-630045A5190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5FF-40FE-B992-630045A5190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5FF-40FE-B992-630045A5190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75FF-40FE-B992-630045A5190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75FF-40FE-B992-630045A5190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75FF-40FE-B992-630045A5190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75FF-40FE-B992-630045A51900}"/>
              </c:ext>
            </c:extLst>
          </c:dPt>
          <c:dLbls>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75FF-40FE-B992-630045A51900}"/>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75FF-40FE-B992-630045A51900}"/>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75FF-40FE-B992-630045A51900}"/>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EN!$B$118:$B$125</c:f>
              <c:strCache>
                <c:ptCount val="8"/>
                <c:pt idx="0">
                  <c:v>Husband</c:v>
                </c:pt>
                <c:pt idx="1">
                  <c:v>Wife</c:v>
                </c:pt>
                <c:pt idx="2">
                  <c:v>Estranged husband / ex-husband</c:v>
                </c:pt>
                <c:pt idx="3">
                  <c:v>Estranged wife / ex-wife</c:v>
                </c:pt>
                <c:pt idx="4">
                  <c:v>Heterosexual cohabitant</c:v>
                </c:pt>
                <c:pt idx="5">
                  <c:v>Same-sex cohabitant</c:v>
                </c:pt>
                <c:pt idx="6">
                  <c:v>Heterosexual ex-cohabitant</c:v>
                </c:pt>
                <c:pt idx="7">
                  <c:v>Same-sex ex-cohabitant</c:v>
                </c:pt>
              </c:strCache>
            </c:strRef>
          </c:cat>
          <c:val>
            <c:numRef>
              <c:f>EN!$C$118:$C$125</c:f>
              <c:numCache>
                <c:formatCode>General</c:formatCode>
                <c:ptCount val="8"/>
                <c:pt idx="0">
                  <c:v>320</c:v>
                </c:pt>
                <c:pt idx="1">
                  <c:v>46</c:v>
                </c:pt>
                <c:pt idx="2">
                  <c:v>25</c:v>
                </c:pt>
                <c:pt idx="3">
                  <c:v>4</c:v>
                </c:pt>
                <c:pt idx="4">
                  <c:v>52</c:v>
                </c:pt>
                <c:pt idx="5">
                  <c:v>3</c:v>
                </c:pt>
                <c:pt idx="6">
                  <c:v>42</c:v>
                </c:pt>
                <c:pt idx="7">
                  <c:v>0</c:v>
                </c:pt>
              </c:numCache>
            </c:numRef>
          </c:val>
          <c:extLst>
            <c:ext xmlns:c16="http://schemas.microsoft.com/office/drawing/2014/chart" uri="{C3380CC4-5D6E-409C-BE32-E72D297353CC}">
              <c16:uniqueId val="{0000000F-75FF-40FE-B992-630045A51900}"/>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75FF-40FE-B992-630045A51900}"/>
              </c:ext>
            </c:extLst>
          </c:dPt>
          <c:dPt>
            <c:idx val="1"/>
            <c:bubble3D val="0"/>
            <c:extLst>
              <c:ext xmlns:c16="http://schemas.microsoft.com/office/drawing/2014/chart" uri="{C3380CC4-5D6E-409C-BE32-E72D297353CC}">
                <c16:uniqueId val="{00000012-75FF-40FE-B992-630045A5190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75FF-40FE-B992-630045A5190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6-75FF-40FE-B992-630045A5190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8-75FF-40FE-B992-630045A5190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A-75FF-40FE-B992-630045A5190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C-75FF-40FE-B992-630045A5190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E-75FF-40FE-B992-630045A51900}"/>
              </c:ext>
            </c:extLst>
          </c:dPt>
          <c:cat>
            <c:strRef>
              <c:f>EN!$B$118:$B$125</c:f>
              <c:strCache>
                <c:ptCount val="8"/>
                <c:pt idx="0">
                  <c:v>Husband</c:v>
                </c:pt>
                <c:pt idx="1">
                  <c:v>Wife</c:v>
                </c:pt>
                <c:pt idx="2">
                  <c:v>Estranged husband / ex-husband</c:v>
                </c:pt>
                <c:pt idx="3">
                  <c:v>Estranged wife / ex-wife</c:v>
                </c:pt>
                <c:pt idx="4">
                  <c:v>Heterosexual cohabitant</c:v>
                </c:pt>
                <c:pt idx="5">
                  <c:v>Same-sex cohabitant</c:v>
                </c:pt>
                <c:pt idx="6">
                  <c:v>Heterosexual ex-cohabitant</c:v>
                </c:pt>
                <c:pt idx="7">
                  <c:v>Same-sex ex-cohabitant</c:v>
                </c:pt>
              </c:strCache>
            </c:strRef>
          </c:cat>
          <c:val>
            <c:numRef>
              <c:f>Eng!#REF!</c:f>
              <c:numCache>
                <c:formatCode>General</c:formatCode>
                <c:ptCount val="1"/>
                <c:pt idx="0">
                  <c:v>1</c:v>
                </c:pt>
              </c:numCache>
            </c:numRef>
          </c:val>
          <c:extLst>
            <c:ext xmlns:c16="http://schemas.microsoft.com/office/drawing/2014/chart" uri="{C3380CC4-5D6E-409C-BE32-E72D297353CC}">
              <c16:uniqueId val="{0000001F-75FF-40FE-B992-630045A51900}"/>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CCC-4AE3-AF28-EBCD26CFCFD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CCC-4AE3-AF28-EBCD26CFCFD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BCCC-4AE3-AF28-EBCD26CFCFD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BCCC-4AE3-AF28-EBCD26CFCFD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BCCC-4AE3-AF28-EBCD26CFCFD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BCCC-4AE3-AF28-EBCD26CFCFD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BCCC-4AE3-AF28-EBCD26CFCFD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BCCC-4AE3-AF28-EBCD26CFCFD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BCCC-4AE3-AF28-EBCD26CFCFD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BCCC-4AE3-AF28-EBCD26CFCFD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BCCC-4AE3-AF28-EBCD26CFCFD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BCCC-4AE3-AF28-EBCD26CFCFD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BCCC-4AE3-AF28-EBCD26CFCFD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BCCC-4AE3-AF28-EBCD26CFCFD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BCCC-4AE3-AF28-EBCD26CFCFD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BCCC-4AE3-AF28-EBCD26CFCFD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BCCC-4AE3-AF28-EBCD26CFCFD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BCCC-4AE3-AF28-EBCD26CFCFD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BCCC-4AE3-AF28-EBCD26CFCFD2}"/>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CCC-4AE3-AF28-EBCD26CFCFD2}"/>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CCC-4AE3-AF28-EBCD26CFCFD2}"/>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CCC-4AE3-AF28-EBCD26CFCFD2}"/>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CCC-4AE3-AF28-EBCD26CFCFD2}"/>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EN!$B$149:$B$167</c:f>
              <c:strCache>
                <c:ptCount val="19"/>
                <c:pt idx="0">
                  <c:v>Central &amp; Western</c:v>
                </c:pt>
                <c:pt idx="1">
                  <c:v>Southern</c:v>
                </c:pt>
                <c:pt idx="2">
                  <c:v>Island</c:v>
                </c:pt>
                <c:pt idx="3">
                  <c:v>Eastern</c:v>
                </c:pt>
                <c:pt idx="4">
                  <c:v>Wan Chai</c:v>
                </c:pt>
                <c:pt idx="5">
                  <c:v>Kowloon City</c:v>
                </c:pt>
                <c:pt idx="6">
                  <c:v>Yau Tsim Mong</c:v>
                </c:pt>
                <c:pt idx="7">
                  <c:v>Sham Shui Po</c:v>
                </c:pt>
                <c:pt idx="8">
                  <c:v>Wong Tai Sin</c:v>
                </c:pt>
                <c:pt idx="9">
                  <c:v>Sai Kung</c:v>
                </c:pt>
                <c:pt idx="10">
                  <c:v>Kwun Tong</c:v>
                </c:pt>
                <c:pt idx="11">
                  <c:v>Shatin</c:v>
                </c:pt>
                <c:pt idx="12">
                  <c:v>Tai Po</c:v>
                </c:pt>
                <c:pt idx="13">
                  <c:v>North</c:v>
                </c:pt>
                <c:pt idx="14">
                  <c:v>Yuen Long</c:v>
                </c:pt>
                <c:pt idx="15">
                  <c:v>Tsuen Wan</c:v>
                </c:pt>
                <c:pt idx="16">
                  <c:v>Kwai Tsing</c:v>
                </c:pt>
                <c:pt idx="17">
                  <c:v>Tuen Mun</c:v>
                </c:pt>
                <c:pt idx="18">
                  <c:v>Outside Hong Kong</c:v>
                </c:pt>
              </c:strCache>
            </c:strRef>
          </c:cat>
          <c:val>
            <c:numRef>
              <c:f>EN!$C$149:$C$167</c:f>
              <c:numCache>
                <c:formatCode>General</c:formatCode>
                <c:ptCount val="19"/>
                <c:pt idx="0">
                  <c:v>11</c:v>
                </c:pt>
                <c:pt idx="1">
                  <c:v>10</c:v>
                </c:pt>
                <c:pt idx="2">
                  <c:v>21</c:v>
                </c:pt>
                <c:pt idx="3">
                  <c:v>12</c:v>
                </c:pt>
                <c:pt idx="4">
                  <c:v>7</c:v>
                </c:pt>
                <c:pt idx="5">
                  <c:v>19</c:v>
                </c:pt>
                <c:pt idx="6">
                  <c:v>21</c:v>
                </c:pt>
                <c:pt idx="7">
                  <c:v>31</c:v>
                </c:pt>
                <c:pt idx="8">
                  <c:v>20</c:v>
                </c:pt>
                <c:pt idx="9">
                  <c:v>26</c:v>
                </c:pt>
                <c:pt idx="10">
                  <c:v>44</c:v>
                </c:pt>
                <c:pt idx="11">
                  <c:v>40</c:v>
                </c:pt>
                <c:pt idx="12">
                  <c:v>18</c:v>
                </c:pt>
                <c:pt idx="13">
                  <c:v>30</c:v>
                </c:pt>
                <c:pt idx="14">
                  <c:v>66</c:v>
                </c:pt>
                <c:pt idx="15">
                  <c:v>30</c:v>
                </c:pt>
                <c:pt idx="16">
                  <c:v>32</c:v>
                </c:pt>
                <c:pt idx="17">
                  <c:v>53</c:v>
                </c:pt>
                <c:pt idx="18">
                  <c:v>1</c:v>
                </c:pt>
              </c:numCache>
            </c:numRef>
          </c:val>
          <c:extLst>
            <c:ext xmlns:c16="http://schemas.microsoft.com/office/drawing/2014/chart" uri="{C3380CC4-5D6E-409C-BE32-E72D297353CC}">
              <c16:uniqueId val="{00000025-BCCC-4AE3-AF28-EBCD26CFCFD2}"/>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BCCC-4AE3-AF28-EBCD26CFCFD2}"/>
              </c:ext>
            </c:extLst>
          </c:dPt>
          <c:dPt>
            <c:idx val="1"/>
            <c:bubble3D val="0"/>
            <c:extLst>
              <c:ext xmlns:c16="http://schemas.microsoft.com/office/drawing/2014/chart" uri="{C3380CC4-5D6E-409C-BE32-E72D297353CC}">
                <c16:uniqueId val="{00000028-BCCC-4AE3-AF28-EBCD26CFCFD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BCCC-4AE3-AF28-EBCD26CFCFD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BCCC-4AE3-AF28-EBCD26CFCFD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BCCC-4AE3-AF28-EBCD26CFCFD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BCCC-4AE3-AF28-EBCD26CFCFD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BCCC-4AE3-AF28-EBCD26CFCFD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BCCC-4AE3-AF28-EBCD26CFCFD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BCCC-4AE3-AF28-EBCD26CFCFD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BCCC-4AE3-AF28-EBCD26CFCFD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BCCC-4AE3-AF28-EBCD26CFCFD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BCCC-4AE3-AF28-EBCD26CFCFD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BCCC-4AE3-AF28-EBCD26CFCFD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BCCC-4AE3-AF28-EBCD26CFCFD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BCCC-4AE3-AF28-EBCD26CFCFD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BCCC-4AE3-AF28-EBCD26CFCFD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BCCC-4AE3-AF28-EBCD26CFCFD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BCCC-4AE3-AF28-EBCD26CFCFD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BCCC-4AE3-AF28-EBCD26CFCFD2}"/>
              </c:ext>
            </c:extLst>
          </c:dPt>
          <c:cat>
            <c:strRef>
              <c:f>EN!$B$149:$B$167</c:f>
              <c:strCache>
                <c:ptCount val="19"/>
                <c:pt idx="0">
                  <c:v>Central &amp; Western</c:v>
                </c:pt>
                <c:pt idx="1">
                  <c:v>Southern</c:v>
                </c:pt>
                <c:pt idx="2">
                  <c:v>Island</c:v>
                </c:pt>
                <c:pt idx="3">
                  <c:v>Eastern</c:v>
                </c:pt>
                <c:pt idx="4">
                  <c:v>Wan Chai</c:v>
                </c:pt>
                <c:pt idx="5">
                  <c:v>Kowloon City</c:v>
                </c:pt>
                <c:pt idx="6">
                  <c:v>Yau Tsim Mong</c:v>
                </c:pt>
                <c:pt idx="7">
                  <c:v>Sham Shui Po</c:v>
                </c:pt>
                <c:pt idx="8">
                  <c:v>Wong Tai Sin</c:v>
                </c:pt>
                <c:pt idx="9">
                  <c:v>Sai Kung</c:v>
                </c:pt>
                <c:pt idx="10">
                  <c:v>Kwun Tong</c:v>
                </c:pt>
                <c:pt idx="11">
                  <c:v>Shatin</c:v>
                </c:pt>
                <c:pt idx="12">
                  <c:v>Tai Po</c:v>
                </c:pt>
                <c:pt idx="13">
                  <c:v>North</c:v>
                </c:pt>
                <c:pt idx="14">
                  <c:v>Yuen Long</c:v>
                </c:pt>
                <c:pt idx="15">
                  <c:v>Tsuen Wan</c:v>
                </c:pt>
                <c:pt idx="16">
                  <c:v>Kwai Tsing</c:v>
                </c:pt>
                <c:pt idx="17">
                  <c:v>Tuen Mun</c:v>
                </c:pt>
                <c:pt idx="18">
                  <c:v>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4B-BCCC-4AE3-AF28-EBCD26CFCFD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885-4452-A801-146359400EB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885-4452-A801-146359400EB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885-4452-A801-146359400EB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885-4452-A801-146359400EB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885-4452-A801-146359400EB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885-4452-A801-146359400EB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885-4452-A801-146359400EBC}"/>
              </c:ext>
            </c:extLst>
          </c:dPt>
          <c:dLbls>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885-4452-A801-146359400EBC}"/>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885-4452-A801-146359400EBC}"/>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885-4452-A801-146359400EBC}"/>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885-4452-A801-146359400EBC}"/>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885-4452-A801-146359400EBC}"/>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EN!$B$180:$B$186</c:f>
              <c:strCache>
                <c:ptCount val="7"/>
                <c:pt idx="0">
                  <c:v>Rape</c:v>
                </c:pt>
                <c:pt idx="1">
                  <c:v>Indecent assault</c:v>
                </c:pt>
                <c:pt idx="2">
                  <c:v>Forced masturbation</c:v>
                </c:pt>
                <c:pt idx="3">
                  <c:v>Forced oral sex</c:v>
                </c:pt>
                <c:pt idx="4">
                  <c:v>Unlawful Buggery</c:v>
                </c:pt>
                <c:pt idx="5">
                  <c:v>Others</c:v>
                </c:pt>
                <c:pt idx="6">
                  <c:v>Multiple Abuse</c:v>
                </c:pt>
              </c:strCache>
            </c:strRef>
          </c:cat>
          <c:val>
            <c:numRef>
              <c:f>EN!$C$180:$C$186</c:f>
              <c:numCache>
                <c:formatCode>General</c:formatCode>
                <c:ptCount val="7"/>
                <c:pt idx="0">
                  <c:v>29</c:v>
                </c:pt>
                <c:pt idx="1">
                  <c:v>118</c:v>
                </c:pt>
                <c:pt idx="2">
                  <c:v>0</c:v>
                </c:pt>
                <c:pt idx="3">
                  <c:v>0</c:v>
                </c:pt>
                <c:pt idx="4">
                  <c:v>1</c:v>
                </c:pt>
                <c:pt idx="5">
                  <c:v>18</c:v>
                </c:pt>
                <c:pt idx="6">
                  <c:v>7</c:v>
                </c:pt>
              </c:numCache>
            </c:numRef>
          </c:val>
          <c:extLst>
            <c:ext xmlns:c16="http://schemas.microsoft.com/office/drawing/2014/chart" uri="{C3380CC4-5D6E-409C-BE32-E72D297353CC}">
              <c16:uniqueId val="{0000000D-2885-4452-A801-146359400EB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A4E-4C11-A234-FF27C144136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A4E-4C11-A234-FF27C144136F}"/>
              </c:ext>
            </c:extLst>
          </c:dPt>
          <c:dLbls>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EN!$B$192:$B$193</c:f>
              <c:strCache>
                <c:ptCount val="2"/>
                <c:pt idx="0">
                  <c:v>Female</c:v>
                </c:pt>
                <c:pt idx="1">
                  <c:v>Male</c:v>
                </c:pt>
              </c:strCache>
            </c:strRef>
          </c:cat>
          <c:val>
            <c:numRef>
              <c:f>EN!$C$192:$C$193</c:f>
              <c:numCache>
                <c:formatCode>General</c:formatCode>
                <c:ptCount val="2"/>
                <c:pt idx="0">
                  <c:v>159</c:v>
                </c:pt>
                <c:pt idx="1">
                  <c:v>14</c:v>
                </c:pt>
              </c:numCache>
            </c:numRef>
          </c:val>
          <c:extLst>
            <c:ext xmlns:c16="http://schemas.microsoft.com/office/drawing/2014/chart" uri="{C3380CC4-5D6E-409C-BE32-E72D297353CC}">
              <c16:uniqueId val="{00000003-7A4E-4C11-A234-FF27C144136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B97-4CC6-A6D7-EFBFDE03E413}"/>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97-4CC6-A6D7-EFBFDE03E413}"/>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B97-4CC6-A6D7-EFBFDE03E413}"/>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97-4CC6-A6D7-EFBFDE03E413}"/>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B97-4CC6-A6D7-EFBFDE03E413}"/>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B97-4CC6-A6D7-EFBFDE03E413}"/>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B97-4CC6-A6D7-EFBFDE03E413}"/>
                </c:ext>
              </c:extLst>
            </c:dLbl>
            <c:dLbl>
              <c:idx val="1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B97-4CC6-A6D7-EFBFDE03E413}"/>
                </c:ext>
              </c:extLst>
            </c:dLbl>
            <c:dLbl>
              <c:idx val="1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B97-4CC6-A6D7-EFBFDE03E413}"/>
                </c:ext>
              </c:extLst>
            </c:dLbl>
            <c:dLbl>
              <c:idx val="1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B97-4CC6-A6D7-EFBFDE03E413}"/>
                </c:ext>
              </c:extLst>
            </c:dLbl>
            <c:dLbl>
              <c:idx val="1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B97-4CC6-A6D7-EFBFDE03E413}"/>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B97-4CC6-A6D7-EFBFDE03E413}"/>
                </c:ext>
              </c:extLst>
            </c:dLbl>
            <c:dLbl>
              <c:idx val="1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B97-4CC6-A6D7-EFBFDE03E413}"/>
                </c:ext>
              </c:extLst>
            </c:dLbl>
            <c:dLbl>
              <c:idx val="1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B97-4CC6-A6D7-EFBFDE03E413}"/>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EN!$B$237:$B$255</c:f>
              <c:strCache>
                <c:ptCount val="19"/>
                <c:pt idx="0">
                  <c:v>Central &amp; Western</c:v>
                </c:pt>
                <c:pt idx="1">
                  <c:v>Southern</c:v>
                </c:pt>
                <c:pt idx="2">
                  <c:v>Island</c:v>
                </c:pt>
                <c:pt idx="3">
                  <c:v>Eastern</c:v>
                </c:pt>
                <c:pt idx="4">
                  <c:v>Wan Chai</c:v>
                </c:pt>
                <c:pt idx="5">
                  <c:v>Kowloon City</c:v>
                </c:pt>
                <c:pt idx="6">
                  <c:v>Yau Tsim Mong</c:v>
                </c:pt>
                <c:pt idx="7">
                  <c:v>Sham Shui Po</c:v>
                </c:pt>
                <c:pt idx="8">
                  <c:v>Wong Tai Sin</c:v>
                </c:pt>
                <c:pt idx="9">
                  <c:v>Sai Kung</c:v>
                </c:pt>
                <c:pt idx="10">
                  <c:v>Kwun Tong</c:v>
                </c:pt>
                <c:pt idx="11">
                  <c:v>Shatin</c:v>
                </c:pt>
                <c:pt idx="12">
                  <c:v>Tai Po</c:v>
                </c:pt>
                <c:pt idx="13">
                  <c:v>North</c:v>
                </c:pt>
                <c:pt idx="14">
                  <c:v>Yuen Long</c:v>
                </c:pt>
                <c:pt idx="15">
                  <c:v>Tsuen Wan</c:v>
                </c:pt>
                <c:pt idx="16">
                  <c:v>Kwai Tsing</c:v>
                </c:pt>
                <c:pt idx="17">
                  <c:v>Tuen Mun</c:v>
                </c:pt>
                <c:pt idx="18">
                  <c:v>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0E-2B97-4CC6-A6D7-EFBFDE03E413}"/>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5DF-4521-A337-C1F5F6580F0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5DF-4521-A337-C1F5F6580F0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65DF-4521-A337-C1F5F6580F0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65DF-4521-A337-C1F5F6580F0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65DF-4521-A337-C1F5F6580F0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65DF-4521-A337-C1F5F6580F0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65DF-4521-A337-C1F5F6580F0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65DF-4521-A337-C1F5F6580F0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65DF-4521-A337-C1F5F6580F09}"/>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65DF-4521-A337-C1F5F6580F09}"/>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65DF-4521-A337-C1F5F6580F09}"/>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65DF-4521-A337-C1F5F6580F09}"/>
              </c:ext>
            </c:extLst>
          </c:dPt>
          <c:dPt>
            <c:idx val="12"/>
            <c:bubble3D val="0"/>
            <c:extLst>
              <c:ext xmlns:c16="http://schemas.microsoft.com/office/drawing/2014/chart" uri="{C3380CC4-5D6E-409C-BE32-E72D297353CC}">
                <c16:uniqueId val="{00000017-65DF-4521-A337-C1F5F6580F09}"/>
              </c:ext>
            </c:extLst>
          </c:dPt>
          <c:dPt>
            <c:idx val="13"/>
            <c:bubble3D val="0"/>
            <c:extLst>
              <c:ext xmlns:c16="http://schemas.microsoft.com/office/drawing/2014/chart" uri="{C3380CC4-5D6E-409C-BE32-E72D297353CC}">
                <c16:uniqueId val="{00000018-65DF-4521-A337-C1F5F6580F09}"/>
              </c:ext>
            </c:extLst>
          </c:dPt>
          <c:dPt>
            <c:idx val="14"/>
            <c:bubble3D val="0"/>
            <c:extLst>
              <c:ext xmlns:c16="http://schemas.microsoft.com/office/drawing/2014/chart" uri="{C3380CC4-5D6E-409C-BE32-E72D297353CC}">
                <c16:uniqueId val="{00000019-65DF-4521-A337-C1F5F6580F09}"/>
              </c:ext>
            </c:extLst>
          </c:dPt>
          <c:dLbls>
            <c:dLbl>
              <c:idx val="0"/>
              <c:tx>
                <c:rich>
                  <a:bodyPr/>
                  <a:lstStyle/>
                  <a:p>
                    <a:pPr>
                      <a:defRPr sz="125" b="0" i="0" u="none" strike="noStrike" baseline="0">
                        <a:solidFill>
                          <a:srgbClr val="000000"/>
                        </a:solidFill>
                        <a:latin typeface="新細明體"/>
                        <a:ea typeface="新細明體"/>
                        <a:cs typeface="新細明體"/>
                      </a:defRPr>
                    </a:pPr>
                    <a:r>
                      <a:rPr alt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DF-4521-A337-C1F5F6580F09}"/>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5DF-4521-A337-C1F5F6580F09}"/>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5DF-4521-A337-C1F5F6580F09}"/>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5DF-4521-A337-C1F5F6580F09}"/>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5DF-4521-A337-C1F5F6580F09}"/>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5DF-4521-A337-C1F5F6580F09}"/>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65DF-4521-A337-C1F5F6580F09}"/>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65DF-4521-A337-C1F5F6580F09}"/>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65DF-4521-A337-C1F5F6580F09}"/>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65DF-4521-A337-C1F5F6580F09}"/>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EN!$B$199:$B$213</c:f>
              <c:strCache>
                <c:ptCount val="15"/>
                <c:pt idx="0">
                  <c:v>Parent</c:v>
                </c:pt>
                <c:pt idx="1">
                  <c:v>Child</c:v>
                </c:pt>
                <c:pt idx="2">
                  <c:v>Sibling</c:v>
                </c:pt>
                <c:pt idx="3">
                  <c:v>In-law</c:v>
                </c:pt>
                <c:pt idx="4">
                  <c:v>Other relative</c:v>
                </c:pt>
                <c:pt idx="5">
                  <c:v>Heterosexual lover</c:v>
                </c:pt>
                <c:pt idx="6">
                  <c:v>Same-sex lover</c:v>
                </c:pt>
                <c:pt idx="7">
                  <c:v>Heterosexual ex-lover</c:v>
                </c:pt>
                <c:pt idx="8">
                  <c:v>Same-sex ex-lover</c:v>
                </c:pt>
                <c:pt idx="9">
                  <c:v>Friend</c:v>
                </c:pt>
                <c:pt idx="10">
                  <c:v>Caregiver (Non-relative)</c:v>
                </c:pt>
                <c:pt idx="11">
                  <c:v>Employer / employee / colleague</c:v>
                </c:pt>
                <c:pt idx="12">
                  <c:v>Teacher / tutor</c:v>
                </c:pt>
                <c:pt idx="13">
                  <c:v>Stranger</c:v>
                </c:pt>
                <c:pt idx="14">
                  <c:v>Others</c:v>
                </c:pt>
              </c:strCache>
            </c:strRef>
          </c:cat>
          <c:val>
            <c:numRef>
              <c:f>EN!$C$199:$C$213</c:f>
              <c:numCache>
                <c:formatCode>General</c:formatCode>
                <c:ptCount val="15"/>
                <c:pt idx="0">
                  <c:v>5</c:v>
                </c:pt>
                <c:pt idx="1">
                  <c:v>0</c:v>
                </c:pt>
                <c:pt idx="2">
                  <c:v>5</c:v>
                </c:pt>
                <c:pt idx="3">
                  <c:v>0</c:v>
                </c:pt>
                <c:pt idx="4">
                  <c:v>1</c:v>
                </c:pt>
                <c:pt idx="5">
                  <c:v>6</c:v>
                </c:pt>
                <c:pt idx="6">
                  <c:v>1</c:v>
                </c:pt>
                <c:pt idx="7">
                  <c:v>9</c:v>
                </c:pt>
                <c:pt idx="8">
                  <c:v>0</c:v>
                </c:pt>
                <c:pt idx="9">
                  <c:v>28</c:v>
                </c:pt>
                <c:pt idx="10">
                  <c:v>2</c:v>
                </c:pt>
                <c:pt idx="11">
                  <c:v>15</c:v>
                </c:pt>
                <c:pt idx="12">
                  <c:v>1</c:v>
                </c:pt>
                <c:pt idx="13">
                  <c:v>82</c:v>
                </c:pt>
                <c:pt idx="14">
                  <c:v>18</c:v>
                </c:pt>
              </c:numCache>
            </c:numRef>
          </c:val>
          <c:extLst>
            <c:ext xmlns:c16="http://schemas.microsoft.com/office/drawing/2014/chart" uri="{C3380CC4-5D6E-409C-BE32-E72D297353CC}">
              <c16:uniqueId val="{0000001A-65DF-4521-A337-C1F5F6580F0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A2A-4B63-97D4-F50AE5D59E5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A2A-4B63-97D4-F50AE5D59E5A}"/>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EN!$B$19:$B$20</c:f>
              <c:strCache>
                <c:ptCount val="2"/>
                <c:pt idx="0">
                  <c:v>Female</c:v>
                </c:pt>
                <c:pt idx="1">
                  <c:v>Male</c:v>
                </c:pt>
              </c:strCache>
            </c:strRef>
          </c:cat>
          <c:val>
            <c:numRef>
              <c:f>EN!$C$19:$C$20</c:f>
              <c:numCache>
                <c:formatCode>General</c:formatCode>
                <c:ptCount val="2"/>
                <c:pt idx="0">
                  <c:v>0</c:v>
                </c:pt>
                <c:pt idx="1">
                  <c:v>0</c:v>
                </c:pt>
              </c:numCache>
            </c:numRef>
          </c:val>
          <c:extLst>
            <c:ext xmlns:c16="http://schemas.microsoft.com/office/drawing/2014/chart" uri="{C3380CC4-5D6E-409C-BE32-E72D297353CC}">
              <c16:uniqueId val="{00000003-4A2A-4B63-97D4-F50AE5D59E5A}"/>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52A-4B87-AD69-D3EBBB79510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52A-4B87-AD69-D3EBBB795101}"/>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EN!$B$19:$B$20</c:f>
              <c:strCache>
                <c:ptCount val="2"/>
                <c:pt idx="0">
                  <c:v>Female</c:v>
                </c:pt>
                <c:pt idx="1">
                  <c:v>Male</c:v>
                </c:pt>
              </c:strCache>
            </c:strRef>
          </c:cat>
          <c:val>
            <c:numRef>
              <c:f>EN!$C$19:$C$20</c:f>
              <c:numCache>
                <c:formatCode>General</c:formatCode>
                <c:ptCount val="2"/>
                <c:pt idx="0">
                  <c:v>0</c:v>
                </c:pt>
                <c:pt idx="1">
                  <c:v>0</c:v>
                </c:pt>
              </c:numCache>
            </c:numRef>
          </c:val>
          <c:extLst>
            <c:ext xmlns:c16="http://schemas.microsoft.com/office/drawing/2014/chart" uri="{C3380CC4-5D6E-409C-BE32-E72D297353CC}">
              <c16:uniqueId val="{00000003-552A-4B87-AD69-D3EBBB79510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BD4-483F-9F61-DE81874DEDD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BD4-483F-9F61-DE81874DEDD8}"/>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EN!$B$111:$B$112</c:f>
              <c:strCache>
                <c:ptCount val="2"/>
                <c:pt idx="0">
                  <c:v>Female</c:v>
                </c:pt>
                <c:pt idx="1">
                  <c:v>Male</c:v>
                </c:pt>
              </c:strCache>
            </c:strRef>
          </c:cat>
          <c:val>
            <c:numRef>
              <c:f>EN!$C$111:$C$112</c:f>
              <c:numCache>
                <c:formatCode>General</c:formatCode>
                <c:ptCount val="2"/>
                <c:pt idx="0">
                  <c:v>422</c:v>
                </c:pt>
                <c:pt idx="1">
                  <c:v>70</c:v>
                </c:pt>
              </c:numCache>
            </c:numRef>
          </c:val>
          <c:extLst>
            <c:ext xmlns:c16="http://schemas.microsoft.com/office/drawing/2014/chart" uri="{C3380CC4-5D6E-409C-BE32-E72D297353CC}">
              <c16:uniqueId val="{00000003-1BD4-483F-9F61-DE81874DEDD8}"/>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D27-4541-BBF8-9886FBF98AB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D27-4541-BBF8-9886FBF98AB1}"/>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EN!$B$111:$B$112</c:f>
              <c:strCache>
                <c:ptCount val="2"/>
                <c:pt idx="0">
                  <c:v>Female</c:v>
                </c:pt>
                <c:pt idx="1">
                  <c:v>Male</c:v>
                </c:pt>
              </c:strCache>
            </c:strRef>
          </c:cat>
          <c:val>
            <c:numRef>
              <c:f>EN!$C$111:$C$112</c:f>
              <c:numCache>
                <c:formatCode>General</c:formatCode>
                <c:ptCount val="2"/>
                <c:pt idx="0">
                  <c:v>422</c:v>
                </c:pt>
                <c:pt idx="1">
                  <c:v>70</c:v>
                </c:pt>
              </c:numCache>
            </c:numRef>
          </c:val>
          <c:extLst>
            <c:ext xmlns:c16="http://schemas.microsoft.com/office/drawing/2014/chart" uri="{C3380CC4-5D6E-409C-BE32-E72D297353CC}">
              <c16:uniqueId val="{00000003-3D27-4541-BBF8-9886FBF98AB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B16-4062-A1E7-6E69A540C15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B16-4062-A1E7-6E69A540C151}"/>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EN!$B$111:$B$112</c:f>
              <c:strCache>
                <c:ptCount val="2"/>
                <c:pt idx="0">
                  <c:v>Female</c:v>
                </c:pt>
                <c:pt idx="1">
                  <c:v>Male</c:v>
                </c:pt>
              </c:strCache>
            </c:strRef>
          </c:cat>
          <c:val>
            <c:numRef>
              <c:f>EN!$C$111:$C$112</c:f>
              <c:numCache>
                <c:formatCode>General</c:formatCode>
                <c:ptCount val="2"/>
                <c:pt idx="0">
                  <c:v>422</c:v>
                </c:pt>
                <c:pt idx="1">
                  <c:v>70</c:v>
                </c:pt>
              </c:numCache>
            </c:numRef>
          </c:val>
          <c:extLst>
            <c:ext xmlns:c16="http://schemas.microsoft.com/office/drawing/2014/chart" uri="{C3380CC4-5D6E-409C-BE32-E72D297353CC}">
              <c16:uniqueId val="{00000003-EB16-4062-A1E7-6E69A540C15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A12F-4DA8-A94B-D139BAE585C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A12F-4DA8-A94B-D139BAE585CF}"/>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SC!$B$19:$B$20</c:f>
              <c:strCache>
                <c:ptCount val="2"/>
                <c:pt idx="0">
                  <c:v>女性</c:v>
                </c:pt>
                <c:pt idx="1">
                  <c:v>男性</c:v>
                </c:pt>
              </c:strCache>
            </c:strRef>
          </c:cat>
          <c:val>
            <c:numRef>
              <c:f>SC!$C$19:$C$20</c:f>
              <c:numCache>
                <c:formatCode>General</c:formatCode>
                <c:ptCount val="2"/>
                <c:pt idx="0">
                  <c:v>0</c:v>
                </c:pt>
                <c:pt idx="1">
                  <c:v>0</c:v>
                </c:pt>
              </c:numCache>
            </c:numRef>
          </c:val>
          <c:extLst>
            <c:ext xmlns:c16="http://schemas.microsoft.com/office/drawing/2014/chart" uri="{C3380CC4-5D6E-409C-BE32-E72D297353CC}">
              <c16:uniqueId val="{00000003-A12F-4DA8-A94B-D139BAE585C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0DF-4ED9-B38A-AA2F2121B79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0DF-4ED9-B38A-AA2F2121B79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B0DF-4ED9-B38A-AA2F2121B79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B0DF-4ED9-B38A-AA2F2121B79B}"/>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B0DF-4ED9-B38A-AA2F2121B79B}"/>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B0DF-4ED9-B38A-AA2F2121B79B}"/>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B0DF-4ED9-B38A-AA2F2121B79B}"/>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B0DF-4ED9-B38A-AA2F2121B79B}"/>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B0DF-4ED9-B38A-AA2F2121B79B}"/>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B0DF-4ED9-B38A-AA2F2121B79B}"/>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B0DF-4ED9-B38A-AA2F2121B79B}"/>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B0DF-4ED9-B38A-AA2F2121B79B}"/>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0DF-4ED9-B38A-AA2F2121B79B}"/>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0DF-4ED9-B38A-AA2F2121B79B}"/>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0DF-4ED9-B38A-AA2F2121B79B}"/>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0DF-4ED9-B38A-AA2F2121B79B}"/>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0DF-4ED9-B38A-AA2F2121B79B}"/>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SC!$B$26:$B$40</c:f>
              <c:strCache>
                <c:ptCount val="15"/>
                <c:pt idx="0">
                  <c:v>父母</c:v>
                </c:pt>
                <c:pt idx="1">
                  <c:v>兄弟姊妹</c:v>
                </c:pt>
                <c:pt idx="2">
                  <c:v>继父母</c:v>
                </c:pt>
                <c:pt idx="3">
                  <c:v>祖父母</c:v>
                </c:pt>
                <c:pt idx="4">
                  <c:v>亲属</c:v>
                </c:pt>
                <c:pt idx="5">
                  <c:v>家族朋友/朋辈的父母</c:v>
                </c:pt>
                <c:pt idx="6">
                  <c:v>照顾者</c:v>
                </c:pt>
                <c:pt idx="7">
                  <c:v>学校老师 / 职员</c:v>
                </c:pt>
                <c:pt idx="8">
                  <c:v>学校宿舍职员</c:v>
                </c:pt>
                <c:pt idx="9">
                  <c:v>补习老师 / 教练</c:v>
                </c:pt>
                <c:pt idx="10">
                  <c:v>宗教人士</c:v>
                </c:pt>
                <c:pt idx="11">
                  <c:v>同学 / 朋友 / 朋辈</c:v>
                </c:pt>
                <c:pt idx="12">
                  <c:v>同住租客 / 邻居</c:v>
                </c:pt>
                <c:pt idx="13">
                  <c:v>院舍宿友</c:v>
                </c:pt>
                <c:pt idx="14">
                  <c:v>没有关系人士</c:v>
                </c:pt>
              </c:strCache>
            </c:strRef>
          </c:cat>
          <c:val>
            <c:numRef>
              <c:f>SC!$C$26:$C$40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7-B0DF-4ED9-B38A-AA2F2121B79B}"/>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F16-4DE7-8DE0-0C7D5E901F8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F16-4DE7-8DE0-0C7D5E901F8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F16-4DE7-8DE0-0C7D5E901F8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F16-4DE7-8DE0-0C7D5E901F8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7F16-4DE7-8DE0-0C7D5E901F85}"/>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7F16-4DE7-8DE0-0C7D5E901F85}"/>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7F16-4DE7-8DE0-0C7D5E901F85}"/>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7F16-4DE7-8DE0-0C7D5E901F85}"/>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7F16-4DE7-8DE0-0C7D5E901F85}"/>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7F16-4DE7-8DE0-0C7D5E901F85}"/>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7F16-4DE7-8DE0-0C7D5E901F85}"/>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7F16-4DE7-8DE0-0C7D5E901F85}"/>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7F16-4DE7-8DE0-0C7D5E901F85}"/>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7F16-4DE7-8DE0-0C7D5E901F85}"/>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7F16-4DE7-8DE0-0C7D5E901F85}"/>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7F16-4DE7-8DE0-0C7D5E901F85}"/>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7F16-4DE7-8DE0-0C7D5E901F85}"/>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7F16-4DE7-8DE0-0C7D5E901F85}"/>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7F16-4DE7-8DE0-0C7D5E901F85}"/>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6-7F16-4DE7-8DE0-0C7D5E901F85}"/>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F16-4DE7-8DE0-0C7D5E901F85}"/>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F16-4DE7-8DE0-0C7D5E901F85}"/>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F16-4DE7-8DE0-0C7D5E901F85}"/>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F16-4DE7-8DE0-0C7D5E901F85}"/>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F16-4DE7-8DE0-0C7D5E901F85}"/>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7F16-4DE7-8DE0-0C7D5E901F85}"/>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7F16-4DE7-8DE0-0C7D5E901F85}"/>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7F16-4DE7-8DE0-0C7D5E901F85}"/>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7F16-4DE7-8DE0-0C7D5E901F85}"/>
                </c:ext>
              </c:extLst>
            </c:dLbl>
            <c:dLbl>
              <c:idx val="1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7F16-4DE7-8DE0-0C7D5E901F85}"/>
                </c:ext>
              </c:extLst>
            </c:dLbl>
            <c:dLbl>
              <c:idx val="1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6-7F16-4DE7-8DE0-0C7D5E901F85}"/>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SC!$B$70:$B$89</c:f>
              <c:strCache>
                <c:ptCount val="20"/>
                <c:pt idx="0">
                  <c:v>中西区</c:v>
                </c:pt>
                <c:pt idx="1">
                  <c:v>南区</c:v>
                </c:pt>
                <c:pt idx="2">
                  <c:v>离岛</c:v>
                </c:pt>
                <c:pt idx="3">
                  <c:v>东区</c:v>
                </c:pt>
                <c:pt idx="4">
                  <c:v>湾仔</c:v>
                </c:pt>
                <c:pt idx="5">
                  <c:v>九龙城</c:v>
                </c:pt>
                <c:pt idx="6">
                  <c:v>油尖旺</c:v>
                </c:pt>
                <c:pt idx="7">
                  <c:v>深水埗</c:v>
                </c:pt>
                <c:pt idx="8">
                  <c:v>黄大仙</c:v>
                </c:pt>
                <c:pt idx="9">
                  <c:v>西贡</c:v>
                </c:pt>
                <c:pt idx="10">
                  <c:v>观塘</c:v>
                </c:pt>
                <c:pt idx="11">
                  <c:v>沙田</c:v>
                </c:pt>
                <c:pt idx="12">
                  <c:v>大埔</c:v>
                </c:pt>
                <c:pt idx="13">
                  <c:v>北区</c:v>
                </c:pt>
                <c:pt idx="14">
                  <c:v>元朗</c:v>
                </c:pt>
                <c:pt idx="15">
                  <c:v>荃湾</c:v>
                </c:pt>
                <c:pt idx="16">
                  <c:v>葵青</c:v>
                </c:pt>
                <c:pt idx="17">
                  <c:v>屯门</c:v>
                </c:pt>
                <c:pt idx="18">
                  <c:v>香港境外</c:v>
                </c:pt>
                <c:pt idx="19">
                  <c:v>不详</c:v>
                </c:pt>
              </c:strCache>
            </c:strRef>
          </c:cat>
          <c:val>
            <c:numRef>
              <c:f>SC!$C$70:$C$89</c:f>
              <c:numCache>
                <c:formatCode>General</c:formatCode>
                <c:ptCount val="20"/>
                <c:pt idx="0">
                  <c:v>4</c:v>
                </c:pt>
                <c:pt idx="1">
                  <c:v>8</c:v>
                </c:pt>
                <c:pt idx="2">
                  <c:v>8</c:v>
                </c:pt>
                <c:pt idx="3">
                  <c:v>26</c:v>
                </c:pt>
                <c:pt idx="4">
                  <c:v>2</c:v>
                </c:pt>
                <c:pt idx="5">
                  <c:v>9</c:v>
                </c:pt>
                <c:pt idx="6">
                  <c:v>25</c:v>
                </c:pt>
                <c:pt idx="7">
                  <c:v>30</c:v>
                </c:pt>
                <c:pt idx="8">
                  <c:v>16</c:v>
                </c:pt>
                <c:pt idx="9">
                  <c:v>18</c:v>
                </c:pt>
                <c:pt idx="10">
                  <c:v>32</c:v>
                </c:pt>
                <c:pt idx="11">
                  <c:v>27</c:v>
                </c:pt>
                <c:pt idx="12">
                  <c:v>14</c:v>
                </c:pt>
                <c:pt idx="13">
                  <c:v>29</c:v>
                </c:pt>
                <c:pt idx="14">
                  <c:v>67</c:v>
                </c:pt>
                <c:pt idx="15">
                  <c:v>14</c:v>
                </c:pt>
                <c:pt idx="16">
                  <c:v>21</c:v>
                </c:pt>
                <c:pt idx="17">
                  <c:v>36</c:v>
                </c:pt>
                <c:pt idx="18">
                  <c:v>12</c:v>
                </c:pt>
                <c:pt idx="19">
                  <c:v>13</c:v>
                </c:pt>
              </c:numCache>
            </c:numRef>
          </c:val>
          <c:extLst>
            <c:ext xmlns:c16="http://schemas.microsoft.com/office/drawing/2014/chart" uri="{C3380CC4-5D6E-409C-BE32-E72D297353CC}">
              <c16:uniqueId val="{00000027-7F16-4DE7-8DE0-0C7D5E901F8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A94-4BF4-894D-79D706FF00D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A94-4BF4-894D-79D706FF00D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6A94-4BF4-894D-79D706FF00D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6A94-4BF4-894D-79D706FF00DE}"/>
              </c:ext>
            </c:extLst>
          </c:dPt>
          <c:dLbls>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A94-4BF4-894D-79D706FF00D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A94-4BF4-894D-79D706FF00D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A94-4BF4-894D-79D706FF00DE}"/>
                </c:ext>
              </c:extLst>
            </c:dLbl>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SC!$B$102:$B$105</c:f>
              <c:strCache>
                <c:ptCount val="4"/>
                <c:pt idx="0">
                  <c:v>身体暴力</c:v>
                </c:pt>
                <c:pt idx="1">
                  <c:v>性暴力</c:v>
                </c:pt>
                <c:pt idx="2">
                  <c:v>精神虐待</c:v>
                </c:pt>
                <c:pt idx="3">
                  <c:v>多种暴力</c:v>
                </c:pt>
              </c:strCache>
            </c:strRef>
          </c:cat>
          <c:val>
            <c:numRef>
              <c:f>SC!$C$102:$C$105</c:f>
              <c:numCache>
                <c:formatCode>General</c:formatCode>
                <c:ptCount val="4"/>
                <c:pt idx="0">
                  <c:v>396</c:v>
                </c:pt>
                <c:pt idx="1">
                  <c:v>3</c:v>
                </c:pt>
                <c:pt idx="2">
                  <c:v>45</c:v>
                </c:pt>
                <c:pt idx="3">
                  <c:v>48</c:v>
                </c:pt>
              </c:numCache>
            </c:numRef>
          </c:val>
          <c:extLst>
            <c:ext xmlns:c16="http://schemas.microsoft.com/office/drawing/2014/chart" uri="{C3380CC4-5D6E-409C-BE32-E72D297353CC}">
              <c16:uniqueId val="{00000007-6A94-4BF4-894D-79D706FF00DE}"/>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9-6A94-4BF4-894D-79D706FF00DE}"/>
              </c:ext>
            </c:extLst>
          </c:dPt>
          <c:dPt>
            <c:idx val="1"/>
            <c:bubble3D val="0"/>
            <c:extLst>
              <c:ext xmlns:c16="http://schemas.microsoft.com/office/drawing/2014/chart" uri="{C3380CC4-5D6E-409C-BE32-E72D297353CC}">
                <c16:uniqueId val="{0000000A-6A94-4BF4-894D-79D706FF00D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C-6A94-4BF4-894D-79D706FF00D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E-6A94-4BF4-894D-79D706FF00DE}"/>
              </c:ext>
            </c:extLst>
          </c:dPt>
          <c:cat>
            <c:strRef>
              <c:f>SC!$B$102:$B$105</c:f>
              <c:strCache>
                <c:ptCount val="4"/>
                <c:pt idx="0">
                  <c:v>身体暴力</c:v>
                </c:pt>
                <c:pt idx="1">
                  <c:v>性暴力</c:v>
                </c:pt>
                <c:pt idx="2">
                  <c:v>精神虐待</c:v>
                </c:pt>
                <c:pt idx="3">
                  <c:v>多种暴力</c:v>
                </c:pt>
              </c:strCache>
            </c:strRef>
          </c:cat>
          <c:val>
            <c:numRef>
              <c:f>Eng!#REF!</c:f>
              <c:numCache>
                <c:formatCode>General</c:formatCode>
                <c:ptCount val="1"/>
                <c:pt idx="0">
                  <c:v>1</c:v>
                </c:pt>
              </c:numCache>
            </c:numRef>
          </c:val>
          <c:extLst>
            <c:ext xmlns:c16="http://schemas.microsoft.com/office/drawing/2014/chart" uri="{C3380CC4-5D6E-409C-BE32-E72D297353CC}">
              <c16:uniqueId val="{0000000F-6A94-4BF4-894D-79D706FF00D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AA1F-4B45-9F34-446B4D1C85B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AA1F-4B45-9F34-446B4D1C85B0}"/>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SC!$B$111:$B$112</c:f>
              <c:strCache>
                <c:ptCount val="2"/>
                <c:pt idx="0">
                  <c:v>女性</c:v>
                </c:pt>
                <c:pt idx="1">
                  <c:v>男性</c:v>
                </c:pt>
              </c:strCache>
            </c:strRef>
          </c:cat>
          <c:val>
            <c:numRef>
              <c:f>SC!$C$111:$C$112</c:f>
              <c:numCache>
                <c:formatCode>General</c:formatCode>
                <c:ptCount val="2"/>
                <c:pt idx="0">
                  <c:v>422</c:v>
                </c:pt>
                <c:pt idx="1">
                  <c:v>70</c:v>
                </c:pt>
              </c:numCache>
            </c:numRef>
          </c:val>
          <c:extLst>
            <c:ext xmlns:c16="http://schemas.microsoft.com/office/drawing/2014/chart" uri="{C3380CC4-5D6E-409C-BE32-E72D297353CC}">
              <c16:uniqueId val="{00000003-AA1F-4B45-9F34-446B4D1C85B0}"/>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BF4-496F-905C-A3B09EE3D47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BF4-496F-905C-A3B09EE3D47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BF4-496F-905C-A3B09EE3D47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BF4-496F-905C-A3B09EE3D47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FBF4-496F-905C-A3B09EE3D47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FBF4-496F-905C-A3B09EE3D47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FBF4-496F-905C-A3B09EE3D47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FBF4-496F-905C-A3B09EE3D473}"/>
              </c:ext>
            </c:extLst>
          </c:dPt>
          <c:dLbls>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FBF4-496F-905C-A3B09EE3D473}"/>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FBF4-496F-905C-A3B09EE3D473}"/>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FBF4-496F-905C-A3B09EE3D473}"/>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SC!$B$118:$B$125</c:f>
              <c:strCache>
                <c:ptCount val="8"/>
                <c:pt idx="0">
                  <c:v>丈夫</c:v>
                </c:pt>
                <c:pt idx="1">
                  <c:v>妻子</c:v>
                </c:pt>
                <c:pt idx="2">
                  <c:v>分居丈夫/前夫</c:v>
                </c:pt>
                <c:pt idx="3">
                  <c:v>分居妻子/前妻</c:v>
                </c:pt>
                <c:pt idx="4">
                  <c:v>异性同居情侣</c:v>
                </c:pt>
                <c:pt idx="5">
                  <c:v>同性同居情侣</c:v>
                </c:pt>
                <c:pt idx="6">
                  <c:v>前异性同居情侣</c:v>
                </c:pt>
                <c:pt idx="7">
                  <c:v>前同性同居情侣</c:v>
                </c:pt>
              </c:strCache>
            </c:strRef>
          </c:cat>
          <c:val>
            <c:numRef>
              <c:f>SC!$C$118:$C$125</c:f>
              <c:numCache>
                <c:formatCode>General</c:formatCode>
                <c:ptCount val="8"/>
                <c:pt idx="0">
                  <c:v>320</c:v>
                </c:pt>
                <c:pt idx="1">
                  <c:v>46</c:v>
                </c:pt>
                <c:pt idx="2">
                  <c:v>25</c:v>
                </c:pt>
                <c:pt idx="3">
                  <c:v>4</c:v>
                </c:pt>
                <c:pt idx="4">
                  <c:v>52</c:v>
                </c:pt>
                <c:pt idx="5">
                  <c:v>3</c:v>
                </c:pt>
                <c:pt idx="6">
                  <c:v>42</c:v>
                </c:pt>
                <c:pt idx="7">
                  <c:v>0</c:v>
                </c:pt>
              </c:numCache>
            </c:numRef>
          </c:val>
          <c:extLst>
            <c:ext xmlns:c16="http://schemas.microsoft.com/office/drawing/2014/chart" uri="{C3380CC4-5D6E-409C-BE32-E72D297353CC}">
              <c16:uniqueId val="{0000000F-FBF4-496F-905C-A3B09EE3D473}"/>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FBF4-496F-905C-A3B09EE3D473}"/>
              </c:ext>
            </c:extLst>
          </c:dPt>
          <c:dPt>
            <c:idx val="1"/>
            <c:bubble3D val="0"/>
            <c:extLst>
              <c:ext xmlns:c16="http://schemas.microsoft.com/office/drawing/2014/chart" uri="{C3380CC4-5D6E-409C-BE32-E72D297353CC}">
                <c16:uniqueId val="{00000012-FBF4-496F-905C-A3B09EE3D47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FBF4-496F-905C-A3B09EE3D47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6-FBF4-496F-905C-A3B09EE3D47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8-FBF4-496F-905C-A3B09EE3D47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A-FBF4-496F-905C-A3B09EE3D47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C-FBF4-496F-905C-A3B09EE3D47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E-FBF4-496F-905C-A3B09EE3D473}"/>
              </c:ext>
            </c:extLst>
          </c:dPt>
          <c:cat>
            <c:strRef>
              <c:f>SC!$B$118:$B$125</c:f>
              <c:strCache>
                <c:ptCount val="8"/>
                <c:pt idx="0">
                  <c:v>丈夫</c:v>
                </c:pt>
                <c:pt idx="1">
                  <c:v>妻子</c:v>
                </c:pt>
                <c:pt idx="2">
                  <c:v>分居丈夫/前夫</c:v>
                </c:pt>
                <c:pt idx="3">
                  <c:v>分居妻子/前妻</c:v>
                </c:pt>
                <c:pt idx="4">
                  <c:v>异性同居情侣</c:v>
                </c:pt>
                <c:pt idx="5">
                  <c:v>同性同居情侣</c:v>
                </c:pt>
                <c:pt idx="6">
                  <c:v>前异性同居情侣</c:v>
                </c:pt>
                <c:pt idx="7">
                  <c:v>前同性同居情侣</c:v>
                </c:pt>
              </c:strCache>
            </c:strRef>
          </c:cat>
          <c:val>
            <c:numRef>
              <c:f>Eng!#REF!</c:f>
              <c:numCache>
                <c:formatCode>General</c:formatCode>
                <c:ptCount val="1"/>
                <c:pt idx="0">
                  <c:v>1</c:v>
                </c:pt>
              </c:numCache>
            </c:numRef>
          </c:val>
          <c:extLst>
            <c:ext xmlns:c16="http://schemas.microsoft.com/office/drawing/2014/chart" uri="{C3380CC4-5D6E-409C-BE32-E72D297353CC}">
              <c16:uniqueId val="{0000001F-FBF4-496F-905C-A3B09EE3D473}"/>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863-4A34-AD61-0D7D5261AAC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F863-4A34-AD61-0D7D5261AAC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F863-4A34-AD61-0D7D5261AAC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F863-4A34-AD61-0D7D5261AAC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F863-4A34-AD61-0D7D5261AAC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F863-4A34-AD61-0D7D5261AAC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F863-4A34-AD61-0D7D5261AAC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F863-4A34-AD61-0D7D5261AAC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F863-4A34-AD61-0D7D5261AAC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F863-4A34-AD61-0D7D5261AAC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F863-4A34-AD61-0D7D5261AAC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F863-4A34-AD61-0D7D5261AAC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F863-4A34-AD61-0D7D5261AACE}"/>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F863-4A34-AD61-0D7D5261AACE}"/>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F863-4A34-AD61-0D7D5261AACE}"/>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F863-4A34-AD61-0D7D5261AACE}"/>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F863-4A34-AD61-0D7D5261AACE}"/>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F863-4A34-AD61-0D7D5261AACE}"/>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F863-4A34-AD61-0D7D5261AAC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63-4A34-AD61-0D7D5261AAC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863-4A34-AD61-0D7D5261AAC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863-4A34-AD61-0D7D5261AAC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F863-4A34-AD61-0D7D5261AACE}"/>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SC!$B$149:$B$167</c:f>
              <c:strCache>
                <c:ptCount val="19"/>
                <c:pt idx="0">
                  <c:v>中西区</c:v>
                </c:pt>
                <c:pt idx="1">
                  <c:v>南区</c:v>
                </c:pt>
                <c:pt idx="2">
                  <c:v>离岛</c:v>
                </c:pt>
                <c:pt idx="3">
                  <c:v>东区</c:v>
                </c:pt>
                <c:pt idx="4">
                  <c:v>湾仔</c:v>
                </c:pt>
                <c:pt idx="5">
                  <c:v>九龙城</c:v>
                </c:pt>
                <c:pt idx="6">
                  <c:v>油尖旺</c:v>
                </c:pt>
                <c:pt idx="7">
                  <c:v>深水埗</c:v>
                </c:pt>
                <c:pt idx="8">
                  <c:v>黄大仙</c:v>
                </c:pt>
                <c:pt idx="9">
                  <c:v>西贡</c:v>
                </c:pt>
                <c:pt idx="10">
                  <c:v>观塘</c:v>
                </c:pt>
                <c:pt idx="11">
                  <c:v>沙田</c:v>
                </c:pt>
                <c:pt idx="12">
                  <c:v>大埔</c:v>
                </c:pt>
                <c:pt idx="13">
                  <c:v>北区</c:v>
                </c:pt>
                <c:pt idx="14">
                  <c:v>元朗</c:v>
                </c:pt>
                <c:pt idx="15">
                  <c:v>荃湾</c:v>
                </c:pt>
                <c:pt idx="16">
                  <c:v>葵青</c:v>
                </c:pt>
                <c:pt idx="17">
                  <c:v>屯门</c:v>
                </c:pt>
                <c:pt idx="18">
                  <c:v>香港境外</c:v>
                </c:pt>
              </c:strCache>
            </c:strRef>
          </c:cat>
          <c:val>
            <c:numRef>
              <c:f>SC!$C$149:$C$167</c:f>
              <c:numCache>
                <c:formatCode>General</c:formatCode>
                <c:ptCount val="19"/>
                <c:pt idx="0">
                  <c:v>11</c:v>
                </c:pt>
                <c:pt idx="1">
                  <c:v>10</c:v>
                </c:pt>
                <c:pt idx="2">
                  <c:v>21</c:v>
                </c:pt>
                <c:pt idx="3">
                  <c:v>12</c:v>
                </c:pt>
                <c:pt idx="4">
                  <c:v>7</c:v>
                </c:pt>
                <c:pt idx="5">
                  <c:v>19</c:v>
                </c:pt>
                <c:pt idx="6">
                  <c:v>21</c:v>
                </c:pt>
                <c:pt idx="7">
                  <c:v>31</c:v>
                </c:pt>
                <c:pt idx="8">
                  <c:v>20</c:v>
                </c:pt>
                <c:pt idx="9">
                  <c:v>26</c:v>
                </c:pt>
                <c:pt idx="10">
                  <c:v>44</c:v>
                </c:pt>
                <c:pt idx="11">
                  <c:v>40</c:v>
                </c:pt>
                <c:pt idx="12">
                  <c:v>18</c:v>
                </c:pt>
                <c:pt idx="13">
                  <c:v>30</c:v>
                </c:pt>
                <c:pt idx="14">
                  <c:v>66</c:v>
                </c:pt>
                <c:pt idx="15">
                  <c:v>30</c:v>
                </c:pt>
                <c:pt idx="16">
                  <c:v>32</c:v>
                </c:pt>
                <c:pt idx="17">
                  <c:v>53</c:v>
                </c:pt>
                <c:pt idx="18">
                  <c:v>1</c:v>
                </c:pt>
              </c:numCache>
            </c:numRef>
          </c:val>
          <c:extLst>
            <c:ext xmlns:c16="http://schemas.microsoft.com/office/drawing/2014/chart" uri="{C3380CC4-5D6E-409C-BE32-E72D297353CC}">
              <c16:uniqueId val="{00000025-F863-4A34-AD61-0D7D5261AACE}"/>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F863-4A34-AD61-0D7D5261AACE}"/>
              </c:ext>
            </c:extLst>
          </c:dPt>
          <c:dPt>
            <c:idx val="1"/>
            <c:bubble3D val="0"/>
            <c:extLst>
              <c:ext xmlns:c16="http://schemas.microsoft.com/office/drawing/2014/chart" uri="{C3380CC4-5D6E-409C-BE32-E72D297353CC}">
                <c16:uniqueId val="{00000028-F863-4A34-AD61-0D7D5261AAC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F863-4A34-AD61-0D7D5261AAC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F863-4A34-AD61-0D7D5261AAC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F863-4A34-AD61-0D7D5261AAC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F863-4A34-AD61-0D7D5261AAC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F863-4A34-AD61-0D7D5261AAC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F863-4A34-AD61-0D7D5261AAC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F863-4A34-AD61-0D7D5261AAC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F863-4A34-AD61-0D7D5261AAC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F863-4A34-AD61-0D7D5261AAC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F863-4A34-AD61-0D7D5261AAC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F863-4A34-AD61-0D7D5261AACE}"/>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F863-4A34-AD61-0D7D5261AACE}"/>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F863-4A34-AD61-0D7D5261AACE}"/>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F863-4A34-AD61-0D7D5261AACE}"/>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F863-4A34-AD61-0D7D5261AACE}"/>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F863-4A34-AD61-0D7D5261AACE}"/>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F863-4A34-AD61-0D7D5261AACE}"/>
              </c:ext>
            </c:extLst>
          </c:dPt>
          <c:cat>
            <c:strRef>
              <c:f>SC!$B$149:$B$167</c:f>
              <c:strCache>
                <c:ptCount val="19"/>
                <c:pt idx="0">
                  <c:v>中西区</c:v>
                </c:pt>
                <c:pt idx="1">
                  <c:v>南区</c:v>
                </c:pt>
                <c:pt idx="2">
                  <c:v>离岛</c:v>
                </c:pt>
                <c:pt idx="3">
                  <c:v>东区</c:v>
                </c:pt>
                <c:pt idx="4">
                  <c:v>湾仔</c:v>
                </c:pt>
                <c:pt idx="5">
                  <c:v>九龙城</c:v>
                </c:pt>
                <c:pt idx="6">
                  <c:v>油尖旺</c:v>
                </c:pt>
                <c:pt idx="7">
                  <c:v>深水埗</c:v>
                </c:pt>
                <c:pt idx="8">
                  <c:v>黄大仙</c:v>
                </c:pt>
                <c:pt idx="9">
                  <c:v>西贡</c:v>
                </c:pt>
                <c:pt idx="10">
                  <c:v>观塘</c:v>
                </c:pt>
                <c:pt idx="11">
                  <c:v>沙田</c:v>
                </c:pt>
                <c:pt idx="12">
                  <c:v>大埔</c:v>
                </c:pt>
                <c:pt idx="13">
                  <c:v>北区</c:v>
                </c:pt>
                <c:pt idx="14">
                  <c:v>元朗</c:v>
                </c:pt>
                <c:pt idx="15">
                  <c:v>荃湾</c:v>
                </c:pt>
                <c:pt idx="16">
                  <c:v>葵青</c:v>
                </c:pt>
                <c:pt idx="17">
                  <c:v>屯门</c:v>
                </c:pt>
                <c:pt idx="18">
                  <c:v>香港境外</c:v>
                </c:pt>
              </c:strCache>
            </c:strRef>
          </c:cat>
          <c:val>
            <c:numRef>
              <c:f>Eng!#REF!</c:f>
              <c:numCache>
                <c:formatCode>General</c:formatCode>
                <c:ptCount val="1"/>
                <c:pt idx="0">
                  <c:v>1</c:v>
                </c:pt>
              </c:numCache>
            </c:numRef>
          </c:val>
          <c:extLst>
            <c:ext xmlns:c16="http://schemas.microsoft.com/office/drawing/2014/chart" uri="{C3380CC4-5D6E-409C-BE32-E72D297353CC}">
              <c16:uniqueId val="{0000004B-F863-4A34-AD61-0D7D5261AAC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7CB-4D78-AD5A-ACDF1D33AFC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07CB-4D78-AD5A-ACDF1D33AFC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07CB-4D78-AD5A-ACDF1D33AFC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07CB-4D78-AD5A-ACDF1D33AFC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07CB-4D78-AD5A-ACDF1D33AFC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07CB-4D78-AD5A-ACDF1D33AFC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07CB-4D78-AD5A-ACDF1D33AFC2}"/>
              </c:ext>
            </c:extLst>
          </c:dPt>
          <c:dLbls>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CB-4D78-AD5A-ACDF1D33AFC2}"/>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7CB-4D78-AD5A-ACDF1D33AFC2}"/>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7CB-4D78-AD5A-ACDF1D33AFC2}"/>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7CB-4D78-AD5A-ACDF1D33AFC2}"/>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07CB-4D78-AD5A-ACDF1D33AFC2}"/>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SC!$B$180:$B$186</c:f>
              <c:strCache>
                <c:ptCount val="7"/>
                <c:pt idx="0">
                  <c:v>强奸</c:v>
                </c:pt>
                <c:pt idx="1">
                  <c:v>猥亵侵犯(非礼)</c:v>
                </c:pt>
                <c:pt idx="2">
                  <c:v>强迫进行手淫</c:v>
                </c:pt>
                <c:pt idx="3">
                  <c:v>强迫口交</c:v>
                </c:pt>
                <c:pt idx="4">
                  <c:v>非法肛交</c:v>
                </c:pt>
                <c:pt idx="5">
                  <c:v>其他</c:v>
                </c:pt>
                <c:pt idx="6">
                  <c:v>多样种类</c:v>
                </c:pt>
              </c:strCache>
            </c:strRef>
          </c:cat>
          <c:val>
            <c:numRef>
              <c:f>SC!$C$180:$C$186</c:f>
              <c:numCache>
                <c:formatCode>General</c:formatCode>
                <c:ptCount val="7"/>
                <c:pt idx="0">
                  <c:v>29</c:v>
                </c:pt>
                <c:pt idx="1">
                  <c:v>118</c:v>
                </c:pt>
                <c:pt idx="2">
                  <c:v>0</c:v>
                </c:pt>
                <c:pt idx="3">
                  <c:v>0</c:v>
                </c:pt>
                <c:pt idx="4">
                  <c:v>1</c:v>
                </c:pt>
                <c:pt idx="5">
                  <c:v>18</c:v>
                </c:pt>
                <c:pt idx="6">
                  <c:v>7</c:v>
                </c:pt>
              </c:numCache>
            </c:numRef>
          </c:val>
          <c:extLst>
            <c:ext xmlns:c16="http://schemas.microsoft.com/office/drawing/2014/chart" uri="{C3380CC4-5D6E-409C-BE32-E72D297353CC}">
              <c16:uniqueId val="{0000000D-07CB-4D78-AD5A-ACDF1D33AFC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376-4EAA-8266-7E640A294E4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376-4EAA-8266-7E640A294E4A}"/>
              </c:ext>
            </c:extLst>
          </c:dPt>
          <c:dLbls>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SC!$B$192:$B$193</c:f>
              <c:strCache>
                <c:ptCount val="2"/>
                <c:pt idx="0">
                  <c:v>女性</c:v>
                </c:pt>
                <c:pt idx="1">
                  <c:v>男性</c:v>
                </c:pt>
              </c:strCache>
            </c:strRef>
          </c:cat>
          <c:val>
            <c:numRef>
              <c:f>SC!$C$192:$C$193</c:f>
              <c:numCache>
                <c:formatCode>General</c:formatCode>
                <c:ptCount val="2"/>
                <c:pt idx="0">
                  <c:v>159</c:v>
                </c:pt>
                <c:pt idx="1">
                  <c:v>14</c:v>
                </c:pt>
              </c:numCache>
            </c:numRef>
          </c:val>
          <c:extLst>
            <c:ext xmlns:c16="http://schemas.microsoft.com/office/drawing/2014/chart" uri="{C3380CC4-5D6E-409C-BE32-E72D297353CC}">
              <c16:uniqueId val="{00000003-1376-4EAA-8266-7E640A294E4A}"/>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D9F-4EC4-8A7E-F267E66B405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9F-4EC4-8A7E-F267E66B405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D9F-4EC4-8A7E-F267E66B405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D9F-4EC4-8A7E-F267E66B405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D9F-4EC4-8A7E-F267E66B405A}"/>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9F-4EC4-8A7E-F267E66B405A}"/>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D9F-4EC4-8A7E-F267E66B405A}"/>
                </c:ext>
              </c:extLst>
            </c:dLbl>
            <c:dLbl>
              <c:idx val="1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D9F-4EC4-8A7E-F267E66B405A}"/>
                </c:ext>
              </c:extLst>
            </c:dLbl>
            <c:dLbl>
              <c:idx val="1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D9F-4EC4-8A7E-F267E66B405A}"/>
                </c:ext>
              </c:extLst>
            </c:dLbl>
            <c:dLbl>
              <c:idx val="1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D9F-4EC4-8A7E-F267E66B405A}"/>
                </c:ext>
              </c:extLst>
            </c:dLbl>
            <c:dLbl>
              <c:idx val="1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D9F-4EC4-8A7E-F267E66B405A}"/>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D9F-4EC4-8A7E-F267E66B405A}"/>
                </c:ext>
              </c:extLst>
            </c:dLbl>
            <c:dLbl>
              <c:idx val="1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0D9F-4EC4-8A7E-F267E66B405A}"/>
                </c:ext>
              </c:extLst>
            </c:dLbl>
            <c:dLbl>
              <c:idx val="1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D9F-4EC4-8A7E-F267E66B405A}"/>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SC!$B$237:$B$255</c:f>
              <c:strCache>
                <c:ptCount val="19"/>
                <c:pt idx="0">
                  <c:v>中西区</c:v>
                </c:pt>
                <c:pt idx="1">
                  <c:v>南区</c:v>
                </c:pt>
                <c:pt idx="2">
                  <c:v>离岛</c:v>
                </c:pt>
                <c:pt idx="3">
                  <c:v>东区</c:v>
                </c:pt>
                <c:pt idx="4">
                  <c:v>湾仔</c:v>
                </c:pt>
                <c:pt idx="5">
                  <c:v>九龙城</c:v>
                </c:pt>
                <c:pt idx="6">
                  <c:v>油尖旺</c:v>
                </c:pt>
                <c:pt idx="7">
                  <c:v>深水埗</c:v>
                </c:pt>
                <c:pt idx="8">
                  <c:v>黄大仙</c:v>
                </c:pt>
                <c:pt idx="9">
                  <c:v>西贡</c:v>
                </c:pt>
                <c:pt idx="10">
                  <c:v>观塘</c:v>
                </c:pt>
                <c:pt idx="11">
                  <c:v>沙田</c:v>
                </c:pt>
                <c:pt idx="12">
                  <c:v>大埔</c:v>
                </c:pt>
                <c:pt idx="13">
                  <c:v>北区</c:v>
                </c:pt>
                <c:pt idx="14">
                  <c:v>元朗</c:v>
                </c:pt>
                <c:pt idx="15">
                  <c:v>荃湾</c:v>
                </c:pt>
                <c:pt idx="16">
                  <c:v>葵青</c:v>
                </c:pt>
                <c:pt idx="17">
                  <c:v>屯门</c:v>
                </c:pt>
                <c:pt idx="18">
                  <c:v>香港境外</c:v>
                </c:pt>
              </c:strCache>
            </c:strRef>
          </c:cat>
          <c:val>
            <c:numRef>
              <c:f>Eng!#REF!</c:f>
              <c:numCache>
                <c:formatCode>General</c:formatCode>
                <c:ptCount val="1"/>
                <c:pt idx="0">
                  <c:v>1</c:v>
                </c:pt>
              </c:numCache>
            </c:numRef>
          </c:val>
          <c:extLst>
            <c:ext xmlns:c16="http://schemas.microsoft.com/office/drawing/2014/chart" uri="{C3380CC4-5D6E-409C-BE32-E72D297353CC}">
              <c16:uniqueId val="{0000000E-0D9F-4EC4-8A7E-F267E66B405A}"/>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D6D-468C-92D3-66D27CDEDE9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D6D-468C-92D3-66D27CDEDE9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6D6D-468C-92D3-66D27CDEDE9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6D6D-468C-92D3-66D27CDEDE9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6D6D-468C-92D3-66D27CDEDE9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6D6D-468C-92D3-66D27CDEDE9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6D6D-468C-92D3-66D27CDEDE9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6D6D-468C-92D3-66D27CDEDE93}"/>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6D6D-468C-92D3-66D27CDEDE93}"/>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6D6D-468C-92D3-66D27CDEDE93}"/>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6D6D-468C-92D3-66D27CDEDE93}"/>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6D6D-468C-92D3-66D27CDEDE93}"/>
              </c:ext>
            </c:extLst>
          </c:dPt>
          <c:dPt>
            <c:idx val="12"/>
            <c:bubble3D val="0"/>
            <c:extLst>
              <c:ext xmlns:c16="http://schemas.microsoft.com/office/drawing/2014/chart" uri="{C3380CC4-5D6E-409C-BE32-E72D297353CC}">
                <c16:uniqueId val="{00000017-6D6D-468C-92D3-66D27CDEDE93}"/>
              </c:ext>
            </c:extLst>
          </c:dPt>
          <c:dPt>
            <c:idx val="13"/>
            <c:bubble3D val="0"/>
            <c:extLst>
              <c:ext xmlns:c16="http://schemas.microsoft.com/office/drawing/2014/chart" uri="{C3380CC4-5D6E-409C-BE32-E72D297353CC}">
                <c16:uniqueId val="{00000018-6D6D-468C-92D3-66D27CDEDE93}"/>
              </c:ext>
            </c:extLst>
          </c:dPt>
          <c:dPt>
            <c:idx val="14"/>
            <c:bubble3D val="0"/>
            <c:extLst>
              <c:ext xmlns:c16="http://schemas.microsoft.com/office/drawing/2014/chart" uri="{C3380CC4-5D6E-409C-BE32-E72D297353CC}">
                <c16:uniqueId val="{00000019-6D6D-468C-92D3-66D27CDEDE93}"/>
              </c:ext>
            </c:extLst>
          </c:dPt>
          <c:dLbls>
            <c:dLbl>
              <c:idx val="0"/>
              <c:tx>
                <c:rich>
                  <a:bodyPr/>
                  <a:lstStyle/>
                  <a:p>
                    <a:pPr>
                      <a:defRPr sz="125" b="0" i="0" u="none" strike="noStrike" baseline="0">
                        <a:solidFill>
                          <a:srgbClr val="000000"/>
                        </a:solidFill>
                        <a:latin typeface="新細明體"/>
                        <a:ea typeface="新細明體"/>
                        <a:cs typeface="新細明體"/>
                      </a:defRPr>
                    </a:pPr>
                    <a:r>
                      <a:rPr alt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6D-468C-92D3-66D27CDEDE93}"/>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D6D-468C-92D3-66D27CDEDE93}"/>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D6D-468C-92D3-66D27CDEDE93}"/>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D6D-468C-92D3-66D27CDEDE93}"/>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D6D-468C-92D3-66D27CDEDE93}"/>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D6D-468C-92D3-66D27CDEDE93}"/>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6D6D-468C-92D3-66D27CDEDE93}"/>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6D6D-468C-92D3-66D27CDEDE93}"/>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6D6D-468C-92D3-66D27CDEDE93}"/>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6D6D-468C-92D3-66D27CDEDE93}"/>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SC!$B$199:$B$213</c:f>
              <c:strCache>
                <c:ptCount val="15"/>
                <c:pt idx="0">
                  <c:v>父母</c:v>
                </c:pt>
                <c:pt idx="1">
                  <c:v>子女</c:v>
                </c:pt>
                <c:pt idx="2">
                  <c:v>兄弟姊妹</c:v>
                </c:pt>
                <c:pt idx="3">
                  <c:v>姻亲</c:v>
                </c:pt>
                <c:pt idx="4">
                  <c:v>其他亲属</c:v>
                </c:pt>
                <c:pt idx="5">
                  <c:v>异性情侣</c:v>
                </c:pt>
                <c:pt idx="6">
                  <c:v>同性情侣</c:v>
                </c:pt>
                <c:pt idx="7">
                  <c:v>前异性情侣</c:v>
                </c:pt>
                <c:pt idx="8">
                  <c:v>前同性情侣</c:v>
                </c:pt>
                <c:pt idx="9">
                  <c:v>朋友</c:v>
                </c:pt>
                <c:pt idx="10">
                  <c:v>照顾者(非亲属)</c:v>
                </c:pt>
                <c:pt idx="11">
                  <c:v>雇主 / 雇员 / 同事</c:v>
                </c:pt>
                <c:pt idx="12">
                  <c:v>老师 / 导师</c:v>
                </c:pt>
                <c:pt idx="13">
                  <c:v>陌生人</c:v>
                </c:pt>
                <c:pt idx="14">
                  <c:v>其他</c:v>
                </c:pt>
              </c:strCache>
            </c:strRef>
          </c:cat>
          <c:val>
            <c:numRef>
              <c:f>SC!$C$199:$C$213</c:f>
              <c:numCache>
                <c:formatCode>General</c:formatCode>
                <c:ptCount val="15"/>
                <c:pt idx="0">
                  <c:v>5</c:v>
                </c:pt>
                <c:pt idx="1">
                  <c:v>0</c:v>
                </c:pt>
                <c:pt idx="2">
                  <c:v>5</c:v>
                </c:pt>
                <c:pt idx="3">
                  <c:v>0</c:v>
                </c:pt>
                <c:pt idx="4">
                  <c:v>1</c:v>
                </c:pt>
                <c:pt idx="5">
                  <c:v>6</c:v>
                </c:pt>
                <c:pt idx="6">
                  <c:v>1</c:v>
                </c:pt>
                <c:pt idx="7">
                  <c:v>9</c:v>
                </c:pt>
                <c:pt idx="8">
                  <c:v>0</c:v>
                </c:pt>
                <c:pt idx="9">
                  <c:v>28</c:v>
                </c:pt>
                <c:pt idx="10">
                  <c:v>2</c:v>
                </c:pt>
                <c:pt idx="11">
                  <c:v>15</c:v>
                </c:pt>
                <c:pt idx="12">
                  <c:v>1</c:v>
                </c:pt>
                <c:pt idx="13">
                  <c:v>82</c:v>
                </c:pt>
                <c:pt idx="14">
                  <c:v>18</c:v>
                </c:pt>
              </c:numCache>
            </c:numRef>
          </c:val>
          <c:extLst>
            <c:ext xmlns:c16="http://schemas.microsoft.com/office/drawing/2014/chart" uri="{C3380CC4-5D6E-409C-BE32-E72D297353CC}">
              <c16:uniqueId val="{0000001A-6D6D-468C-92D3-66D27CDEDE93}"/>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83A-4F1E-9A55-0F0ED796D67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83A-4F1E-9A55-0F0ED796D671}"/>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SC!$B$19:$B$20</c:f>
              <c:strCache>
                <c:ptCount val="2"/>
                <c:pt idx="0">
                  <c:v>女性</c:v>
                </c:pt>
                <c:pt idx="1">
                  <c:v>男性</c:v>
                </c:pt>
              </c:strCache>
            </c:strRef>
          </c:cat>
          <c:val>
            <c:numRef>
              <c:f>SC!$C$19:$C$20</c:f>
              <c:numCache>
                <c:formatCode>General</c:formatCode>
                <c:ptCount val="2"/>
                <c:pt idx="0">
                  <c:v>0</c:v>
                </c:pt>
                <c:pt idx="1">
                  <c:v>0</c:v>
                </c:pt>
              </c:numCache>
            </c:numRef>
          </c:val>
          <c:extLst>
            <c:ext xmlns:c16="http://schemas.microsoft.com/office/drawing/2014/chart" uri="{C3380CC4-5D6E-409C-BE32-E72D297353CC}">
              <c16:uniqueId val="{00000003-883A-4F1E-9A55-0F0ED796D67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0EA-497D-9CC8-C21DF8120A1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0EA-497D-9CC8-C21DF8120A12}"/>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SC!$B$19:$B$20</c:f>
              <c:strCache>
                <c:ptCount val="2"/>
                <c:pt idx="0">
                  <c:v>女性</c:v>
                </c:pt>
                <c:pt idx="1">
                  <c:v>男性</c:v>
                </c:pt>
              </c:strCache>
            </c:strRef>
          </c:cat>
          <c:val>
            <c:numRef>
              <c:f>SC!$C$19:$C$20</c:f>
              <c:numCache>
                <c:formatCode>General</c:formatCode>
                <c:ptCount val="2"/>
                <c:pt idx="0">
                  <c:v>0</c:v>
                </c:pt>
                <c:pt idx="1">
                  <c:v>0</c:v>
                </c:pt>
              </c:numCache>
            </c:numRef>
          </c:val>
          <c:extLst>
            <c:ext xmlns:c16="http://schemas.microsoft.com/office/drawing/2014/chart" uri="{C3380CC4-5D6E-409C-BE32-E72D297353CC}">
              <c16:uniqueId val="{00000003-70EA-497D-9CC8-C21DF8120A1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EA14-4DAE-8724-728474114A6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EA14-4DAE-8724-728474114A6C}"/>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SC!$B$111:$B$112</c:f>
              <c:strCache>
                <c:ptCount val="2"/>
                <c:pt idx="0">
                  <c:v>女性</c:v>
                </c:pt>
                <c:pt idx="1">
                  <c:v>男性</c:v>
                </c:pt>
              </c:strCache>
            </c:strRef>
          </c:cat>
          <c:val>
            <c:numRef>
              <c:f>SC!$C$111:$C$112</c:f>
              <c:numCache>
                <c:formatCode>General</c:formatCode>
                <c:ptCount val="2"/>
                <c:pt idx="0">
                  <c:v>422</c:v>
                </c:pt>
                <c:pt idx="1">
                  <c:v>70</c:v>
                </c:pt>
              </c:numCache>
            </c:numRef>
          </c:val>
          <c:extLst>
            <c:ext xmlns:c16="http://schemas.microsoft.com/office/drawing/2014/chart" uri="{C3380CC4-5D6E-409C-BE32-E72D297353CC}">
              <c16:uniqueId val="{00000003-EA14-4DAE-8724-728474114A6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BDC-42A0-8830-33A44A870F1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BDC-42A0-8830-33A44A870F19}"/>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SC!$B$111:$B$112</c:f>
              <c:strCache>
                <c:ptCount val="2"/>
                <c:pt idx="0">
                  <c:v>女性</c:v>
                </c:pt>
                <c:pt idx="1">
                  <c:v>男性</c:v>
                </c:pt>
              </c:strCache>
            </c:strRef>
          </c:cat>
          <c:val>
            <c:numRef>
              <c:f>SC!$C$111:$C$112</c:f>
              <c:numCache>
                <c:formatCode>General</c:formatCode>
                <c:ptCount val="2"/>
                <c:pt idx="0">
                  <c:v>422</c:v>
                </c:pt>
                <c:pt idx="1">
                  <c:v>70</c:v>
                </c:pt>
              </c:numCache>
            </c:numRef>
          </c:val>
          <c:extLst>
            <c:ext xmlns:c16="http://schemas.microsoft.com/office/drawing/2014/chart" uri="{C3380CC4-5D6E-409C-BE32-E72D297353CC}">
              <c16:uniqueId val="{00000003-BBDC-42A0-8830-33A44A870F1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048-44FB-9114-6F322C0FA28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048-44FB-9114-6F322C0FA283}"/>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SC!$B$111:$B$112</c:f>
              <c:strCache>
                <c:ptCount val="2"/>
                <c:pt idx="0">
                  <c:v>女性</c:v>
                </c:pt>
                <c:pt idx="1">
                  <c:v>男性</c:v>
                </c:pt>
              </c:strCache>
            </c:strRef>
          </c:cat>
          <c:val>
            <c:numRef>
              <c:f>SC!$C$111:$C$112</c:f>
              <c:numCache>
                <c:formatCode>General</c:formatCode>
                <c:ptCount val="2"/>
                <c:pt idx="0">
                  <c:v>422</c:v>
                </c:pt>
                <c:pt idx="1">
                  <c:v>70</c:v>
                </c:pt>
              </c:numCache>
            </c:numRef>
          </c:val>
          <c:extLst>
            <c:ext xmlns:c16="http://schemas.microsoft.com/office/drawing/2014/chart" uri="{C3380CC4-5D6E-409C-BE32-E72D297353CC}">
              <c16:uniqueId val="{00000003-4048-44FB-9114-6F322C0FA283}"/>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47.xml"/><Relationship Id="rId13" Type="http://schemas.openxmlformats.org/officeDocument/2006/relationships/chart" Target="../charts/chart52.xml"/><Relationship Id="rId3" Type="http://schemas.openxmlformats.org/officeDocument/2006/relationships/chart" Target="../charts/chart42.xml"/><Relationship Id="rId7" Type="http://schemas.openxmlformats.org/officeDocument/2006/relationships/chart" Target="../charts/chart46.xml"/><Relationship Id="rId12" Type="http://schemas.openxmlformats.org/officeDocument/2006/relationships/chart" Target="../charts/chart51.xml"/><Relationship Id="rId2" Type="http://schemas.openxmlformats.org/officeDocument/2006/relationships/chart" Target="../charts/chart41.xml"/><Relationship Id="rId16" Type="http://schemas.openxmlformats.org/officeDocument/2006/relationships/chart" Target="../charts/chart55.xml"/><Relationship Id="rId1" Type="http://schemas.openxmlformats.org/officeDocument/2006/relationships/chart" Target="../charts/chart40.xml"/><Relationship Id="rId6" Type="http://schemas.openxmlformats.org/officeDocument/2006/relationships/chart" Target="../charts/chart45.xml"/><Relationship Id="rId11" Type="http://schemas.openxmlformats.org/officeDocument/2006/relationships/chart" Target="../charts/chart50.xml"/><Relationship Id="rId5" Type="http://schemas.openxmlformats.org/officeDocument/2006/relationships/chart" Target="../charts/chart44.xml"/><Relationship Id="rId15" Type="http://schemas.openxmlformats.org/officeDocument/2006/relationships/chart" Target="../charts/chart54.xml"/><Relationship Id="rId10" Type="http://schemas.openxmlformats.org/officeDocument/2006/relationships/chart" Target="../charts/chart49.xml"/><Relationship Id="rId4" Type="http://schemas.openxmlformats.org/officeDocument/2006/relationships/chart" Target="../charts/chart43.xml"/><Relationship Id="rId9" Type="http://schemas.openxmlformats.org/officeDocument/2006/relationships/chart" Target="../charts/chart48.xml"/><Relationship Id="rId14" Type="http://schemas.openxmlformats.org/officeDocument/2006/relationships/chart" Target="../charts/chart5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63.xml"/><Relationship Id="rId13" Type="http://schemas.openxmlformats.org/officeDocument/2006/relationships/chart" Target="../charts/chart68.xml"/><Relationship Id="rId3" Type="http://schemas.openxmlformats.org/officeDocument/2006/relationships/chart" Target="../charts/chart58.xml"/><Relationship Id="rId7" Type="http://schemas.openxmlformats.org/officeDocument/2006/relationships/chart" Target="../charts/chart62.xml"/><Relationship Id="rId12" Type="http://schemas.openxmlformats.org/officeDocument/2006/relationships/chart" Target="../charts/chart67.xml"/><Relationship Id="rId2" Type="http://schemas.openxmlformats.org/officeDocument/2006/relationships/chart" Target="../charts/chart57.xml"/><Relationship Id="rId16" Type="http://schemas.openxmlformats.org/officeDocument/2006/relationships/chart" Target="../charts/chart71.xml"/><Relationship Id="rId1" Type="http://schemas.openxmlformats.org/officeDocument/2006/relationships/chart" Target="../charts/chart56.xml"/><Relationship Id="rId6" Type="http://schemas.openxmlformats.org/officeDocument/2006/relationships/chart" Target="../charts/chart61.xml"/><Relationship Id="rId11" Type="http://schemas.openxmlformats.org/officeDocument/2006/relationships/chart" Target="../charts/chart66.xml"/><Relationship Id="rId5" Type="http://schemas.openxmlformats.org/officeDocument/2006/relationships/chart" Target="../charts/chart60.xml"/><Relationship Id="rId15" Type="http://schemas.openxmlformats.org/officeDocument/2006/relationships/chart" Target="../charts/chart70.xml"/><Relationship Id="rId10" Type="http://schemas.openxmlformats.org/officeDocument/2006/relationships/chart" Target="../charts/chart65.xml"/><Relationship Id="rId4" Type="http://schemas.openxmlformats.org/officeDocument/2006/relationships/chart" Target="../charts/chart59.xml"/><Relationship Id="rId9" Type="http://schemas.openxmlformats.org/officeDocument/2006/relationships/chart" Target="../charts/chart64.xml"/><Relationship Id="rId14" Type="http://schemas.openxmlformats.org/officeDocument/2006/relationships/chart" Target="../charts/chart69.xml"/></Relationships>
</file>

<file path=xl/drawings/drawing1.xml><?xml version="1.0" encoding="utf-8"?>
<xdr:wsDr xmlns:xdr="http://schemas.openxmlformats.org/drawingml/2006/spreadsheetDrawing" xmlns:a="http://schemas.openxmlformats.org/drawingml/2006/main">
  <xdr:twoCellAnchor>
    <xdr:from>
      <xdr:col>3</xdr:col>
      <xdr:colOff>0</xdr:colOff>
      <xdr:row>79</xdr:row>
      <xdr:rowOff>19050</xdr:rowOff>
    </xdr:from>
    <xdr:to>
      <xdr:col>3</xdr:col>
      <xdr:colOff>0</xdr:colOff>
      <xdr:row>102</xdr:row>
      <xdr:rowOff>0</xdr:rowOff>
    </xdr:to>
    <xdr:graphicFrame macro="">
      <xdr:nvGraphicFramePr>
        <xdr:cNvPr id="4885594" name="圖表 3">
          <a:extLst>
            <a:ext uri="{FF2B5EF4-FFF2-40B4-BE49-F238E27FC236}">
              <a16:creationId xmlns:a16="http://schemas.microsoft.com/office/drawing/2014/main" id="{00000000-0008-0000-0000-00005A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112</xdr:row>
      <xdr:rowOff>38100</xdr:rowOff>
    </xdr:from>
    <xdr:to>
      <xdr:col>3</xdr:col>
      <xdr:colOff>0</xdr:colOff>
      <xdr:row>119</xdr:row>
      <xdr:rowOff>0</xdr:rowOff>
    </xdr:to>
    <xdr:graphicFrame macro="">
      <xdr:nvGraphicFramePr>
        <xdr:cNvPr id="4885595" name="圖表 4">
          <a:extLst>
            <a:ext uri="{FF2B5EF4-FFF2-40B4-BE49-F238E27FC236}">
              <a16:creationId xmlns:a16="http://schemas.microsoft.com/office/drawing/2014/main" id="{00000000-0008-0000-0000-00005B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121</xdr:row>
      <xdr:rowOff>0</xdr:rowOff>
    </xdr:from>
    <xdr:to>
      <xdr:col>3</xdr:col>
      <xdr:colOff>0</xdr:colOff>
      <xdr:row>126</xdr:row>
      <xdr:rowOff>0</xdr:rowOff>
    </xdr:to>
    <xdr:graphicFrame macro="">
      <xdr:nvGraphicFramePr>
        <xdr:cNvPr id="4885596" name="圖表 5">
          <a:extLst>
            <a:ext uri="{FF2B5EF4-FFF2-40B4-BE49-F238E27FC236}">
              <a16:creationId xmlns:a16="http://schemas.microsoft.com/office/drawing/2014/main" id="{00000000-0008-0000-0000-00005C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128</xdr:row>
      <xdr:rowOff>0</xdr:rowOff>
    </xdr:from>
    <xdr:to>
      <xdr:col>3</xdr:col>
      <xdr:colOff>0</xdr:colOff>
      <xdr:row>139</xdr:row>
      <xdr:rowOff>0</xdr:rowOff>
    </xdr:to>
    <xdr:graphicFrame macro="">
      <xdr:nvGraphicFramePr>
        <xdr:cNvPr id="4885597" name="圖表 6">
          <a:extLst>
            <a:ext uri="{FF2B5EF4-FFF2-40B4-BE49-F238E27FC236}">
              <a16:creationId xmlns:a16="http://schemas.microsoft.com/office/drawing/2014/main" id="{00000000-0008-0000-0000-00005D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169</xdr:row>
      <xdr:rowOff>0</xdr:rowOff>
    </xdr:from>
    <xdr:to>
      <xdr:col>3</xdr:col>
      <xdr:colOff>0</xdr:colOff>
      <xdr:row>192</xdr:row>
      <xdr:rowOff>0</xdr:rowOff>
    </xdr:to>
    <xdr:graphicFrame macro="">
      <xdr:nvGraphicFramePr>
        <xdr:cNvPr id="4885598" name="圖表 7">
          <a:extLst>
            <a:ext uri="{FF2B5EF4-FFF2-40B4-BE49-F238E27FC236}">
              <a16:creationId xmlns:a16="http://schemas.microsoft.com/office/drawing/2014/main" id="{00000000-0008-0000-0000-00005E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200</xdr:row>
      <xdr:rowOff>0</xdr:rowOff>
    </xdr:from>
    <xdr:to>
      <xdr:col>3</xdr:col>
      <xdr:colOff>0</xdr:colOff>
      <xdr:row>210</xdr:row>
      <xdr:rowOff>0</xdr:rowOff>
    </xdr:to>
    <xdr:graphicFrame macro="">
      <xdr:nvGraphicFramePr>
        <xdr:cNvPr id="4885599" name="圖表 8">
          <a:extLst>
            <a:ext uri="{FF2B5EF4-FFF2-40B4-BE49-F238E27FC236}">
              <a16:creationId xmlns:a16="http://schemas.microsoft.com/office/drawing/2014/main" id="{00000000-0008-0000-0000-00005F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216</xdr:row>
      <xdr:rowOff>0</xdr:rowOff>
    </xdr:from>
    <xdr:to>
      <xdr:col>3</xdr:col>
      <xdr:colOff>0</xdr:colOff>
      <xdr:row>221</xdr:row>
      <xdr:rowOff>0</xdr:rowOff>
    </xdr:to>
    <xdr:graphicFrame macro="">
      <xdr:nvGraphicFramePr>
        <xdr:cNvPr id="4885600" name="圖表 9">
          <a:extLst>
            <a:ext uri="{FF2B5EF4-FFF2-40B4-BE49-F238E27FC236}">
              <a16:creationId xmlns:a16="http://schemas.microsoft.com/office/drawing/2014/main" id="{00000000-0008-0000-0000-000060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271</xdr:row>
      <xdr:rowOff>123825</xdr:rowOff>
    </xdr:from>
    <xdr:to>
      <xdr:col>3</xdr:col>
      <xdr:colOff>0</xdr:colOff>
      <xdr:row>294</xdr:row>
      <xdr:rowOff>0</xdr:rowOff>
    </xdr:to>
    <xdr:graphicFrame macro="">
      <xdr:nvGraphicFramePr>
        <xdr:cNvPr id="4885601" name="圖表 10">
          <a:extLst>
            <a:ext uri="{FF2B5EF4-FFF2-40B4-BE49-F238E27FC236}">
              <a16:creationId xmlns:a16="http://schemas.microsoft.com/office/drawing/2014/main" id="{00000000-0008-0000-0000-000061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223</xdr:row>
      <xdr:rowOff>76200</xdr:rowOff>
    </xdr:from>
    <xdr:to>
      <xdr:col>3</xdr:col>
      <xdr:colOff>0</xdr:colOff>
      <xdr:row>241</xdr:row>
      <xdr:rowOff>0</xdr:rowOff>
    </xdr:to>
    <xdr:graphicFrame macro="">
      <xdr:nvGraphicFramePr>
        <xdr:cNvPr id="4885602" name="圖表 11">
          <a:extLst>
            <a:ext uri="{FF2B5EF4-FFF2-40B4-BE49-F238E27FC236}">
              <a16:creationId xmlns:a16="http://schemas.microsoft.com/office/drawing/2014/main" id="{00000000-0008-0000-0000-000062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48</xdr:row>
      <xdr:rowOff>0</xdr:rowOff>
    </xdr:from>
    <xdr:to>
      <xdr:col>3</xdr:col>
      <xdr:colOff>0</xdr:colOff>
      <xdr:row>53</xdr:row>
      <xdr:rowOff>0</xdr:rowOff>
    </xdr:to>
    <xdr:graphicFrame macro="">
      <xdr:nvGraphicFramePr>
        <xdr:cNvPr id="14" name="圖表 1">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128</xdr:row>
      <xdr:rowOff>0</xdr:rowOff>
    </xdr:from>
    <xdr:to>
      <xdr:col>3</xdr:col>
      <xdr:colOff>0</xdr:colOff>
      <xdr:row>133</xdr:row>
      <xdr:rowOff>0</xdr:rowOff>
    </xdr:to>
    <xdr:graphicFrame macro="">
      <xdr:nvGraphicFramePr>
        <xdr:cNvPr id="17" name="圖表 5">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141</xdr:row>
      <xdr:rowOff>0</xdr:rowOff>
    </xdr:from>
    <xdr:to>
      <xdr:col>3</xdr:col>
      <xdr:colOff>0</xdr:colOff>
      <xdr:row>146</xdr:row>
      <xdr:rowOff>0</xdr:rowOff>
    </xdr:to>
    <xdr:graphicFrame macro="">
      <xdr:nvGraphicFramePr>
        <xdr:cNvPr id="18" name="圖表 5">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216</xdr:row>
      <xdr:rowOff>0</xdr:rowOff>
    </xdr:from>
    <xdr:to>
      <xdr:col>3</xdr:col>
      <xdr:colOff>0</xdr:colOff>
      <xdr:row>221</xdr:row>
      <xdr:rowOff>0</xdr:rowOff>
    </xdr:to>
    <xdr:graphicFrame macro="">
      <xdr:nvGraphicFramePr>
        <xdr:cNvPr id="19" name="圖表 5">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79</xdr:row>
      <xdr:rowOff>19050</xdr:rowOff>
    </xdr:from>
    <xdr:to>
      <xdr:col>7</xdr:col>
      <xdr:colOff>0</xdr:colOff>
      <xdr:row>102</xdr:row>
      <xdr:rowOff>0</xdr:rowOff>
    </xdr:to>
    <xdr:graphicFrame macro="">
      <xdr:nvGraphicFramePr>
        <xdr:cNvPr id="31" name="圖表 3">
          <a:extLst>
            <a:ext uri="{FF2B5EF4-FFF2-40B4-BE49-F238E27FC236}">
              <a16:creationId xmlns:a16="http://schemas.microsoft.com/office/drawing/2014/main" id="{3655F4F7-DE2D-4089-8A56-902E14BF4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112</xdr:row>
      <xdr:rowOff>38100</xdr:rowOff>
    </xdr:from>
    <xdr:to>
      <xdr:col>7</xdr:col>
      <xdr:colOff>0</xdr:colOff>
      <xdr:row>119</xdr:row>
      <xdr:rowOff>0</xdr:rowOff>
    </xdr:to>
    <xdr:graphicFrame macro="">
      <xdr:nvGraphicFramePr>
        <xdr:cNvPr id="32" name="圖表 4">
          <a:extLst>
            <a:ext uri="{FF2B5EF4-FFF2-40B4-BE49-F238E27FC236}">
              <a16:creationId xmlns:a16="http://schemas.microsoft.com/office/drawing/2014/main" id="{9CD6564F-3A54-485A-9887-772459C13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121</xdr:row>
      <xdr:rowOff>0</xdr:rowOff>
    </xdr:from>
    <xdr:to>
      <xdr:col>7</xdr:col>
      <xdr:colOff>0</xdr:colOff>
      <xdr:row>126</xdr:row>
      <xdr:rowOff>0</xdr:rowOff>
    </xdr:to>
    <xdr:graphicFrame macro="">
      <xdr:nvGraphicFramePr>
        <xdr:cNvPr id="33" name="圖表 5">
          <a:extLst>
            <a:ext uri="{FF2B5EF4-FFF2-40B4-BE49-F238E27FC236}">
              <a16:creationId xmlns:a16="http://schemas.microsoft.com/office/drawing/2014/main" id="{2E1323F1-7B8B-4AA7-B4B9-D5E7D1FD8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0</xdr:colOff>
      <xdr:row>128</xdr:row>
      <xdr:rowOff>0</xdr:rowOff>
    </xdr:from>
    <xdr:to>
      <xdr:col>7</xdr:col>
      <xdr:colOff>0</xdr:colOff>
      <xdr:row>139</xdr:row>
      <xdr:rowOff>0</xdr:rowOff>
    </xdr:to>
    <xdr:graphicFrame macro="">
      <xdr:nvGraphicFramePr>
        <xdr:cNvPr id="34" name="圖表 6">
          <a:extLst>
            <a:ext uri="{FF2B5EF4-FFF2-40B4-BE49-F238E27FC236}">
              <a16:creationId xmlns:a16="http://schemas.microsoft.com/office/drawing/2014/main" id="{986F76C2-A85C-473F-A73D-A9857469B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169</xdr:row>
      <xdr:rowOff>0</xdr:rowOff>
    </xdr:from>
    <xdr:to>
      <xdr:col>7</xdr:col>
      <xdr:colOff>0</xdr:colOff>
      <xdr:row>192</xdr:row>
      <xdr:rowOff>0</xdr:rowOff>
    </xdr:to>
    <xdr:graphicFrame macro="">
      <xdr:nvGraphicFramePr>
        <xdr:cNvPr id="35" name="圖表 7">
          <a:extLst>
            <a:ext uri="{FF2B5EF4-FFF2-40B4-BE49-F238E27FC236}">
              <a16:creationId xmlns:a16="http://schemas.microsoft.com/office/drawing/2014/main" id="{67EEE718-2DD8-432B-BE2B-4FBA20133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0</xdr:colOff>
      <xdr:row>200</xdr:row>
      <xdr:rowOff>0</xdr:rowOff>
    </xdr:from>
    <xdr:to>
      <xdr:col>7</xdr:col>
      <xdr:colOff>0</xdr:colOff>
      <xdr:row>210</xdr:row>
      <xdr:rowOff>0</xdr:rowOff>
    </xdr:to>
    <xdr:graphicFrame macro="">
      <xdr:nvGraphicFramePr>
        <xdr:cNvPr id="36" name="圖表 8">
          <a:extLst>
            <a:ext uri="{FF2B5EF4-FFF2-40B4-BE49-F238E27FC236}">
              <a16:creationId xmlns:a16="http://schemas.microsoft.com/office/drawing/2014/main" id="{93A0042B-1E0F-4CD1-B4D3-BC96A212B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0</xdr:colOff>
      <xdr:row>216</xdr:row>
      <xdr:rowOff>0</xdr:rowOff>
    </xdr:from>
    <xdr:to>
      <xdr:col>7</xdr:col>
      <xdr:colOff>0</xdr:colOff>
      <xdr:row>221</xdr:row>
      <xdr:rowOff>0</xdr:rowOff>
    </xdr:to>
    <xdr:graphicFrame macro="">
      <xdr:nvGraphicFramePr>
        <xdr:cNvPr id="37" name="圖表 9">
          <a:extLst>
            <a:ext uri="{FF2B5EF4-FFF2-40B4-BE49-F238E27FC236}">
              <a16:creationId xmlns:a16="http://schemas.microsoft.com/office/drawing/2014/main" id="{C58D81EA-F13E-4795-A3D9-86BC8CF3C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0</xdr:colOff>
      <xdr:row>271</xdr:row>
      <xdr:rowOff>123825</xdr:rowOff>
    </xdr:from>
    <xdr:to>
      <xdr:col>7</xdr:col>
      <xdr:colOff>0</xdr:colOff>
      <xdr:row>294</xdr:row>
      <xdr:rowOff>0</xdr:rowOff>
    </xdr:to>
    <xdr:graphicFrame macro="">
      <xdr:nvGraphicFramePr>
        <xdr:cNvPr id="38" name="圖表 10">
          <a:extLst>
            <a:ext uri="{FF2B5EF4-FFF2-40B4-BE49-F238E27FC236}">
              <a16:creationId xmlns:a16="http://schemas.microsoft.com/office/drawing/2014/main" id="{D6B506E5-25AC-4F63-8483-43ED843114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0</xdr:colOff>
      <xdr:row>223</xdr:row>
      <xdr:rowOff>76200</xdr:rowOff>
    </xdr:from>
    <xdr:to>
      <xdr:col>7</xdr:col>
      <xdr:colOff>0</xdr:colOff>
      <xdr:row>241</xdr:row>
      <xdr:rowOff>0</xdr:rowOff>
    </xdr:to>
    <xdr:graphicFrame macro="">
      <xdr:nvGraphicFramePr>
        <xdr:cNvPr id="39" name="圖表 11">
          <a:extLst>
            <a:ext uri="{FF2B5EF4-FFF2-40B4-BE49-F238E27FC236}">
              <a16:creationId xmlns:a16="http://schemas.microsoft.com/office/drawing/2014/main" id="{A1EA48A0-F344-45DD-AC9B-9EC91B09C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48</xdr:row>
      <xdr:rowOff>0</xdr:rowOff>
    </xdr:from>
    <xdr:to>
      <xdr:col>7</xdr:col>
      <xdr:colOff>0</xdr:colOff>
      <xdr:row>53</xdr:row>
      <xdr:rowOff>0</xdr:rowOff>
    </xdr:to>
    <xdr:graphicFrame macro="">
      <xdr:nvGraphicFramePr>
        <xdr:cNvPr id="40" name="圖表 1">
          <a:extLst>
            <a:ext uri="{FF2B5EF4-FFF2-40B4-BE49-F238E27FC236}">
              <a16:creationId xmlns:a16="http://schemas.microsoft.com/office/drawing/2014/main" id="{E3D92A31-597D-4371-8A60-EA9B27840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128</xdr:row>
      <xdr:rowOff>0</xdr:rowOff>
    </xdr:from>
    <xdr:to>
      <xdr:col>7</xdr:col>
      <xdr:colOff>0</xdr:colOff>
      <xdr:row>133</xdr:row>
      <xdr:rowOff>0</xdr:rowOff>
    </xdr:to>
    <xdr:graphicFrame macro="">
      <xdr:nvGraphicFramePr>
        <xdr:cNvPr id="41" name="圖表 5">
          <a:extLst>
            <a:ext uri="{FF2B5EF4-FFF2-40B4-BE49-F238E27FC236}">
              <a16:creationId xmlns:a16="http://schemas.microsoft.com/office/drawing/2014/main" id="{4F6825AE-66B9-4789-BCDE-05B62161B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0</xdr:colOff>
      <xdr:row>141</xdr:row>
      <xdr:rowOff>0</xdr:rowOff>
    </xdr:from>
    <xdr:to>
      <xdr:col>7</xdr:col>
      <xdr:colOff>0</xdr:colOff>
      <xdr:row>146</xdr:row>
      <xdr:rowOff>0</xdr:rowOff>
    </xdr:to>
    <xdr:graphicFrame macro="">
      <xdr:nvGraphicFramePr>
        <xdr:cNvPr id="42" name="圖表 5">
          <a:extLst>
            <a:ext uri="{FF2B5EF4-FFF2-40B4-BE49-F238E27FC236}">
              <a16:creationId xmlns:a16="http://schemas.microsoft.com/office/drawing/2014/main" id="{D1C1C9E2-8214-4210-8EF4-3E6F659863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0</xdr:colOff>
      <xdr:row>216</xdr:row>
      <xdr:rowOff>0</xdr:rowOff>
    </xdr:from>
    <xdr:to>
      <xdr:col>7</xdr:col>
      <xdr:colOff>0</xdr:colOff>
      <xdr:row>221</xdr:row>
      <xdr:rowOff>0</xdr:rowOff>
    </xdr:to>
    <xdr:graphicFrame macro="">
      <xdr:nvGraphicFramePr>
        <xdr:cNvPr id="43" name="圖表 5">
          <a:extLst>
            <a:ext uri="{FF2B5EF4-FFF2-40B4-BE49-F238E27FC236}">
              <a16:creationId xmlns:a16="http://schemas.microsoft.com/office/drawing/2014/main" id="{0824C0B8-8CF7-470A-AA2A-275FEBCC2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79</xdr:row>
      <xdr:rowOff>19050</xdr:rowOff>
    </xdr:from>
    <xdr:to>
      <xdr:col>5</xdr:col>
      <xdr:colOff>0</xdr:colOff>
      <xdr:row>102</xdr:row>
      <xdr:rowOff>0</xdr:rowOff>
    </xdr:to>
    <xdr:graphicFrame macro="">
      <xdr:nvGraphicFramePr>
        <xdr:cNvPr id="67" name="圖表 3">
          <a:extLst>
            <a:ext uri="{FF2B5EF4-FFF2-40B4-BE49-F238E27FC236}">
              <a16:creationId xmlns:a16="http://schemas.microsoft.com/office/drawing/2014/main" id="{8F6F3F70-CE80-4E72-8B7A-4A83DB674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112</xdr:row>
      <xdr:rowOff>38100</xdr:rowOff>
    </xdr:from>
    <xdr:to>
      <xdr:col>5</xdr:col>
      <xdr:colOff>0</xdr:colOff>
      <xdr:row>119</xdr:row>
      <xdr:rowOff>0</xdr:rowOff>
    </xdr:to>
    <xdr:graphicFrame macro="">
      <xdr:nvGraphicFramePr>
        <xdr:cNvPr id="68" name="圖表 4">
          <a:extLst>
            <a:ext uri="{FF2B5EF4-FFF2-40B4-BE49-F238E27FC236}">
              <a16:creationId xmlns:a16="http://schemas.microsoft.com/office/drawing/2014/main" id="{22D9DB07-5E9B-427A-B70C-87BFAE0FF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121</xdr:row>
      <xdr:rowOff>0</xdr:rowOff>
    </xdr:from>
    <xdr:to>
      <xdr:col>5</xdr:col>
      <xdr:colOff>0</xdr:colOff>
      <xdr:row>126</xdr:row>
      <xdr:rowOff>0</xdr:rowOff>
    </xdr:to>
    <xdr:graphicFrame macro="">
      <xdr:nvGraphicFramePr>
        <xdr:cNvPr id="69" name="圖表 5">
          <a:extLst>
            <a:ext uri="{FF2B5EF4-FFF2-40B4-BE49-F238E27FC236}">
              <a16:creationId xmlns:a16="http://schemas.microsoft.com/office/drawing/2014/main" id="{1E35AD0A-A594-45E9-B971-CC3FF721C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128</xdr:row>
      <xdr:rowOff>0</xdr:rowOff>
    </xdr:from>
    <xdr:to>
      <xdr:col>5</xdr:col>
      <xdr:colOff>0</xdr:colOff>
      <xdr:row>139</xdr:row>
      <xdr:rowOff>0</xdr:rowOff>
    </xdr:to>
    <xdr:graphicFrame macro="">
      <xdr:nvGraphicFramePr>
        <xdr:cNvPr id="70" name="圖表 6">
          <a:extLst>
            <a:ext uri="{FF2B5EF4-FFF2-40B4-BE49-F238E27FC236}">
              <a16:creationId xmlns:a16="http://schemas.microsoft.com/office/drawing/2014/main" id="{16FFB657-7B10-41C1-B32C-E4215672E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169</xdr:row>
      <xdr:rowOff>0</xdr:rowOff>
    </xdr:from>
    <xdr:to>
      <xdr:col>5</xdr:col>
      <xdr:colOff>0</xdr:colOff>
      <xdr:row>192</xdr:row>
      <xdr:rowOff>0</xdr:rowOff>
    </xdr:to>
    <xdr:graphicFrame macro="">
      <xdr:nvGraphicFramePr>
        <xdr:cNvPr id="71" name="圖表 7">
          <a:extLst>
            <a:ext uri="{FF2B5EF4-FFF2-40B4-BE49-F238E27FC236}">
              <a16:creationId xmlns:a16="http://schemas.microsoft.com/office/drawing/2014/main" id="{E2C72548-AA93-47A8-A6CC-43D5F557E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0</xdr:colOff>
      <xdr:row>200</xdr:row>
      <xdr:rowOff>0</xdr:rowOff>
    </xdr:from>
    <xdr:to>
      <xdr:col>5</xdr:col>
      <xdr:colOff>0</xdr:colOff>
      <xdr:row>210</xdr:row>
      <xdr:rowOff>0</xdr:rowOff>
    </xdr:to>
    <xdr:graphicFrame macro="">
      <xdr:nvGraphicFramePr>
        <xdr:cNvPr id="72" name="圖表 8">
          <a:extLst>
            <a:ext uri="{FF2B5EF4-FFF2-40B4-BE49-F238E27FC236}">
              <a16:creationId xmlns:a16="http://schemas.microsoft.com/office/drawing/2014/main" id="{8D46500F-6765-4BBE-8F56-EA6476D94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0</xdr:colOff>
      <xdr:row>216</xdr:row>
      <xdr:rowOff>0</xdr:rowOff>
    </xdr:from>
    <xdr:to>
      <xdr:col>5</xdr:col>
      <xdr:colOff>0</xdr:colOff>
      <xdr:row>221</xdr:row>
      <xdr:rowOff>0</xdr:rowOff>
    </xdr:to>
    <xdr:graphicFrame macro="">
      <xdr:nvGraphicFramePr>
        <xdr:cNvPr id="73" name="圖表 9">
          <a:extLst>
            <a:ext uri="{FF2B5EF4-FFF2-40B4-BE49-F238E27FC236}">
              <a16:creationId xmlns:a16="http://schemas.microsoft.com/office/drawing/2014/main" id="{54D6461E-F663-4060-98F6-57E369F834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0</xdr:colOff>
      <xdr:row>271</xdr:row>
      <xdr:rowOff>123825</xdr:rowOff>
    </xdr:from>
    <xdr:to>
      <xdr:col>5</xdr:col>
      <xdr:colOff>0</xdr:colOff>
      <xdr:row>294</xdr:row>
      <xdr:rowOff>0</xdr:rowOff>
    </xdr:to>
    <xdr:graphicFrame macro="">
      <xdr:nvGraphicFramePr>
        <xdr:cNvPr id="74" name="圖表 10">
          <a:extLst>
            <a:ext uri="{FF2B5EF4-FFF2-40B4-BE49-F238E27FC236}">
              <a16:creationId xmlns:a16="http://schemas.microsoft.com/office/drawing/2014/main" id="{0AFE2AAD-40FB-4656-BE53-5CB4ABF4B5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0</xdr:colOff>
      <xdr:row>223</xdr:row>
      <xdr:rowOff>76200</xdr:rowOff>
    </xdr:from>
    <xdr:to>
      <xdr:col>5</xdr:col>
      <xdr:colOff>0</xdr:colOff>
      <xdr:row>241</xdr:row>
      <xdr:rowOff>0</xdr:rowOff>
    </xdr:to>
    <xdr:graphicFrame macro="">
      <xdr:nvGraphicFramePr>
        <xdr:cNvPr id="75" name="圖表 11">
          <a:extLst>
            <a:ext uri="{FF2B5EF4-FFF2-40B4-BE49-F238E27FC236}">
              <a16:creationId xmlns:a16="http://schemas.microsoft.com/office/drawing/2014/main" id="{58EA39D2-B93B-48DE-89F9-C042343AF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0</xdr:colOff>
      <xdr:row>48</xdr:row>
      <xdr:rowOff>0</xdr:rowOff>
    </xdr:from>
    <xdr:to>
      <xdr:col>5</xdr:col>
      <xdr:colOff>0</xdr:colOff>
      <xdr:row>53</xdr:row>
      <xdr:rowOff>0</xdr:rowOff>
    </xdr:to>
    <xdr:graphicFrame macro="">
      <xdr:nvGraphicFramePr>
        <xdr:cNvPr id="76" name="圖表 1">
          <a:extLst>
            <a:ext uri="{FF2B5EF4-FFF2-40B4-BE49-F238E27FC236}">
              <a16:creationId xmlns:a16="http://schemas.microsoft.com/office/drawing/2014/main" id="{179FC72D-E1F6-4D41-9530-5A34F717C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0</xdr:colOff>
      <xdr:row>128</xdr:row>
      <xdr:rowOff>0</xdr:rowOff>
    </xdr:from>
    <xdr:to>
      <xdr:col>5</xdr:col>
      <xdr:colOff>0</xdr:colOff>
      <xdr:row>133</xdr:row>
      <xdr:rowOff>0</xdr:rowOff>
    </xdr:to>
    <xdr:graphicFrame macro="">
      <xdr:nvGraphicFramePr>
        <xdr:cNvPr id="77" name="圖表 5">
          <a:extLst>
            <a:ext uri="{FF2B5EF4-FFF2-40B4-BE49-F238E27FC236}">
              <a16:creationId xmlns:a16="http://schemas.microsoft.com/office/drawing/2014/main" id="{D9149126-8B44-4A56-AB59-D5EC912D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0</xdr:colOff>
      <xdr:row>141</xdr:row>
      <xdr:rowOff>0</xdr:rowOff>
    </xdr:from>
    <xdr:to>
      <xdr:col>5</xdr:col>
      <xdr:colOff>0</xdr:colOff>
      <xdr:row>146</xdr:row>
      <xdr:rowOff>0</xdr:rowOff>
    </xdr:to>
    <xdr:graphicFrame macro="">
      <xdr:nvGraphicFramePr>
        <xdr:cNvPr id="78" name="圖表 5">
          <a:extLst>
            <a:ext uri="{FF2B5EF4-FFF2-40B4-BE49-F238E27FC236}">
              <a16:creationId xmlns:a16="http://schemas.microsoft.com/office/drawing/2014/main" id="{BC5F3C2F-DF50-42EC-989D-5DC0071C3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5</xdr:col>
      <xdr:colOff>0</xdr:colOff>
      <xdr:row>216</xdr:row>
      <xdr:rowOff>0</xdr:rowOff>
    </xdr:from>
    <xdr:to>
      <xdr:col>5</xdr:col>
      <xdr:colOff>0</xdr:colOff>
      <xdr:row>221</xdr:row>
      <xdr:rowOff>0</xdr:rowOff>
    </xdr:to>
    <xdr:graphicFrame macro="">
      <xdr:nvGraphicFramePr>
        <xdr:cNvPr id="79" name="圖表 5">
          <a:extLst>
            <a:ext uri="{FF2B5EF4-FFF2-40B4-BE49-F238E27FC236}">
              <a16:creationId xmlns:a16="http://schemas.microsoft.com/office/drawing/2014/main" id="{9C53DAC4-2CDF-48C2-B6B6-9461CA8B38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16</xdr:row>
      <xdr:rowOff>0</xdr:rowOff>
    </xdr:from>
    <xdr:to>
      <xdr:col>3</xdr:col>
      <xdr:colOff>0</xdr:colOff>
      <xdr:row>21</xdr:row>
      <xdr:rowOff>0</xdr:rowOff>
    </xdr:to>
    <xdr:graphicFrame macro="">
      <xdr:nvGraphicFramePr>
        <xdr:cNvPr id="2" name="圖表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23</xdr:row>
      <xdr:rowOff>0</xdr:rowOff>
    </xdr:from>
    <xdr:to>
      <xdr:col>3</xdr:col>
      <xdr:colOff>0</xdr:colOff>
      <xdr:row>43</xdr:row>
      <xdr:rowOff>0</xdr:rowOff>
    </xdr:to>
    <xdr:graphicFrame macro="">
      <xdr:nvGraphicFramePr>
        <xdr:cNvPr id="3" name="圖表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67</xdr:row>
      <xdr:rowOff>19050</xdr:rowOff>
    </xdr:from>
    <xdr:to>
      <xdr:col>3</xdr:col>
      <xdr:colOff>0</xdr:colOff>
      <xdr:row>90</xdr:row>
      <xdr:rowOff>0</xdr:rowOff>
    </xdr:to>
    <xdr:graphicFrame macro="">
      <xdr:nvGraphicFramePr>
        <xdr:cNvPr id="4" name="圖表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99</xdr:row>
      <xdr:rowOff>38100</xdr:rowOff>
    </xdr:from>
    <xdr:to>
      <xdr:col>3</xdr:col>
      <xdr:colOff>0</xdr:colOff>
      <xdr:row>106</xdr:row>
      <xdr:rowOff>0</xdr:rowOff>
    </xdr:to>
    <xdr:graphicFrame macro="">
      <xdr:nvGraphicFramePr>
        <xdr:cNvPr id="5" name="圖表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108</xdr:row>
      <xdr:rowOff>0</xdr:rowOff>
    </xdr:from>
    <xdr:to>
      <xdr:col>3</xdr:col>
      <xdr:colOff>0</xdr:colOff>
      <xdr:row>113</xdr:row>
      <xdr:rowOff>0</xdr:rowOff>
    </xdr:to>
    <xdr:graphicFrame macro="">
      <xdr:nvGraphicFramePr>
        <xdr:cNvPr id="6" name="圖表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115</xdr:row>
      <xdr:rowOff>0</xdr:rowOff>
    </xdr:from>
    <xdr:to>
      <xdr:col>3</xdr:col>
      <xdr:colOff>0</xdr:colOff>
      <xdr:row>126</xdr:row>
      <xdr:rowOff>0</xdr:rowOff>
    </xdr:to>
    <xdr:graphicFrame macro="">
      <xdr:nvGraphicFramePr>
        <xdr:cNvPr id="7" name="圖表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146</xdr:row>
      <xdr:rowOff>0</xdr:rowOff>
    </xdr:from>
    <xdr:to>
      <xdr:col>3</xdr:col>
      <xdr:colOff>0</xdr:colOff>
      <xdr:row>169</xdr:row>
      <xdr:rowOff>0</xdr:rowOff>
    </xdr:to>
    <xdr:graphicFrame macro="">
      <xdr:nvGraphicFramePr>
        <xdr:cNvPr id="8" name="圖表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177</xdr:row>
      <xdr:rowOff>0</xdr:rowOff>
    </xdr:from>
    <xdr:to>
      <xdr:col>3</xdr:col>
      <xdr:colOff>0</xdr:colOff>
      <xdr:row>187</xdr:row>
      <xdr:rowOff>0</xdr:rowOff>
    </xdr:to>
    <xdr:graphicFrame macro="">
      <xdr:nvGraphicFramePr>
        <xdr:cNvPr id="9" name="圖表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189</xdr:row>
      <xdr:rowOff>0</xdr:rowOff>
    </xdr:from>
    <xdr:to>
      <xdr:col>3</xdr:col>
      <xdr:colOff>0</xdr:colOff>
      <xdr:row>194</xdr:row>
      <xdr:rowOff>0</xdr:rowOff>
    </xdr:to>
    <xdr:graphicFrame macro="">
      <xdr:nvGraphicFramePr>
        <xdr:cNvPr id="10" name="圖表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234</xdr:row>
      <xdr:rowOff>123825</xdr:rowOff>
    </xdr:from>
    <xdr:to>
      <xdr:col>3</xdr:col>
      <xdr:colOff>0</xdr:colOff>
      <xdr:row>257</xdr:row>
      <xdr:rowOff>0</xdr:rowOff>
    </xdr:to>
    <xdr:graphicFrame macro="">
      <xdr:nvGraphicFramePr>
        <xdr:cNvPr id="11" name="圖表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196</xdr:row>
      <xdr:rowOff>76200</xdr:rowOff>
    </xdr:from>
    <xdr:to>
      <xdr:col>3</xdr:col>
      <xdr:colOff>0</xdr:colOff>
      <xdr:row>214</xdr:row>
      <xdr:rowOff>0</xdr:rowOff>
    </xdr:to>
    <xdr:graphicFrame macro="">
      <xdr:nvGraphicFramePr>
        <xdr:cNvPr id="12" name="圖表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23</xdr:row>
      <xdr:rowOff>0</xdr:rowOff>
    </xdr:from>
    <xdr:to>
      <xdr:col>3</xdr:col>
      <xdr:colOff>0</xdr:colOff>
      <xdr:row>28</xdr:row>
      <xdr:rowOff>0</xdr:rowOff>
    </xdr:to>
    <xdr:graphicFrame macro="">
      <xdr:nvGraphicFramePr>
        <xdr:cNvPr id="13" name="圖表 1">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48</xdr:row>
      <xdr:rowOff>0</xdr:rowOff>
    </xdr:from>
    <xdr:to>
      <xdr:col>3</xdr:col>
      <xdr:colOff>0</xdr:colOff>
      <xdr:row>53</xdr:row>
      <xdr:rowOff>0</xdr:rowOff>
    </xdr:to>
    <xdr:graphicFrame macro="">
      <xdr:nvGraphicFramePr>
        <xdr:cNvPr id="14" name="圖表 1">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115</xdr:row>
      <xdr:rowOff>0</xdr:rowOff>
    </xdr:from>
    <xdr:to>
      <xdr:col>3</xdr:col>
      <xdr:colOff>0</xdr:colOff>
      <xdr:row>120</xdr:row>
      <xdr:rowOff>0</xdr:rowOff>
    </xdr:to>
    <xdr:graphicFrame macro="">
      <xdr:nvGraphicFramePr>
        <xdr:cNvPr id="15" name="圖表 5">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128</xdr:row>
      <xdr:rowOff>0</xdr:rowOff>
    </xdr:from>
    <xdr:to>
      <xdr:col>3</xdr:col>
      <xdr:colOff>0</xdr:colOff>
      <xdr:row>133</xdr:row>
      <xdr:rowOff>0</xdr:rowOff>
    </xdr:to>
    <xdr:graphicFrame macro="">
      <xdr:nvGraphicFramePr>
        <xdr:cNvPr id="16" name="圖表 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189</xdr:row>
      <xdr:rowOff>0</xdr:rowOff>
    </xdr:from>
    <xdr:to>
      <xdr:col>3</xdr:col>
      <xdr:colOff>0</xdr:colOff>
      <xdr:row>194</xdr:row>
      <xdr:rowOff>0</xdr:rowOff>
    </xdr:to>
    <xdr:graphicFrame macro="">
      <xdr:nvGraphicFramePr>
        <xdr:cNvPr id="17" name="圖表 5">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16</xdr:row>
      <xdr:rowOff>0</xdr:rowOff>
    </xdr:from>
    <xdr:to>
      <xdr:col>3</xdr:col>
      <xdr:colOff>0</xdr:colOff>
      <xdr:row>21</xdr:row>
      <xdr:rowOff>0</xdr:rowOff>
    </xdr:to>
    <xdr:graphicFrame macro="">
      <xdr:nvGraphicFramePr>
        <xdr:cNvPr id="2" name="圖表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23</xdr:row>
      <xdr:rowOff>0</xdr:rowOff>
    </xdr:from>
    <xdr:to>
      <xdr:col>3</xdr:col>
      <xdr:colOff>0</xdr:colOff>
      <xdr:row>43</xdr:row>
      <xdr:rowOff>0</xdr:rowOff>
    </xdr:to>
    <xdr:graphicFrame macro="">
      <xdr:nvGraphicFramePr>
        <xdr:cNvPr id="3" name="圖表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67</xdr:row>
      <xdr:rowOff>19050</xdr:rowOff>
    </xdr:from>
    <xdr:to>
      <xdr:col>3</xdr:col>
      <xdr:colOff>0</xdr:colOff>
      <xdr:row>90</xdr:row>
      <xdr:rowOff>0</xdr:rowOff>
    </xdr:to>
    <xdr:graphicFrame macro="">
      <xdr:nvGraphicFramePr>
        <xdr:cNvPr id="4" name="圖表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99</xdr:row>
      <xdr:rowOff>38100</xdr:rowOff>
    </xdr:from>
    <xdr:to>
      <xdr:col>3</xdr:col>
      <xdr:colOff>0</xdr:colOff>
      <xdr:row>106</xdr:row>
      <xdr:rowOff>0</xdr:rowOff>
    </xdr:to>
    <xdr:graphicFrame macro="">
      <xdr:nvGraphicFramePr>
        <xdr:cNvPr id="5" name="圖表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108</xdr:row>
      <xdr:rowOff>0</xdr:rowOff>
    </xdr:from>
    <xdr:to>
      <xdr:col>3</xdr:col>
      <xdr:colOff>0</xdr:colOff>
      <xdr:row>113</xdr:row>
      <xdr:rowOff>0</xdr:rowOff>
    </xdr:to>
    <xdr:graphicFrame macro="">
      <xdr:nvGraphicFramePr>
        <xdr:cNvPr id="6" name="圖表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115</xdr:row>
      <xdr:rowOff>0</xdr:rowOff>
    </xdr:from>
    <xdr:to>
      <xdr:col>3</xdr:col>
      <xdr:colOff>0</xdr:colOff>
      <xdr:row>126</xdr:row>
      <xdr:rowOff>0</xdr:rowOff>
    </xdr:to>
    <xdr:graphicFrame macro="">
      <xdr:nvGraphicFramePr>
        <xdr:cNvPr id="7" name="圖表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146</xdr:row>
      <xdr:rowOff>0</xdr:rowOff>
    </xdr:from>
    <xdr:to>
      <xdr:col>3</xdr:col>
      <xdr:colOff>0</xdr:colOff>
      <xdr:row>169</xdr:row>
      <xdr:rowOff>0</xdr:rowOff>
    </xdr:to>
    <xdr:graphicFrame macro="">
      <xdr:nvGraphicFramePr>
        <xdr:cNvPr id="8" name="圖表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177</xdr:row>
      <xdr:rowOff>0</xdr:rowOff>
    </xdr:from>
    <xdr:to>
      <xdr:col>3</xdr:col>
      <xdr:colOff>0</xdr:colOff>
      <xdr:row>187</xdr:row>
      <xdr:rowOff>0</xdr:rowOff>
    </xdr:to>
    <xdr:graphicFrame macro="">
      <xdr:nvGraphicFramePr>
        <xdr:cNvPr id="9" name="圖表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189</xdr:row>
      <xdr:rowOff>0</xdr:rowOff>
    </xdr:from>
    <xdr:to>
      <xdr:col>3</xdr:col>
      <xdr:colOff>0</xdr:colOff>
      <xdr:row>194</xdr:row>
      <xdr:rowOff>0</xdr:rowOff>
    </xdr:to>
    <xdr:graphicFrame macro="">
      <xdr:nvGraphicFramePr>
        <xdr:cNvPr id="10" name="圖表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234</xdr:row>
      <xdr:rowOff>123825</xdr:rowOff>
    </xdr:from>
    <xdr:to>
      <xdr:col>3</xdr:col>
      <xdr:colOff>0</xdr:colOff>
      <xdr:row>257</xdr:row>
      <xdr:rowOff>0</xdr:rowOff>
    </xdr:to>
    <xdr:graphicFrame macro="">
      <xdr:nvGraphicFramePr>
        <xdr:cNvPr id="11" name="圖表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196</xdr:row>
      <xdr:rowOff>76200</xdr:rowOff>
    </xdr:from>
    <xdr:to>
      <xdr:col>3</xdr:col>
      <xdr:colOff>0</xdr:colOff>
      <xdr:row>214</xdr:row>
      <xdr:rowOff>0</xdr:rowOff>
    </xdr:to>
    <xdr:graphicFrame macro="">
      <xdr:nvGraphicFramePr>
        <xdr:cNvPr id="12" name="圖表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23</xdr:row>
      <xdr:rowOff>0</xdr:rowOff>
    </xdr:from>
    <xdr:to>
      <xdr:col>3</xdr:col>
      <xdr:colOff>0</xdr:colOff>
      <xdr:row>28</xdr:row>
      <xdr:rowOff>0</xdr:rowOff>
    </xdr:to>
    <xdr:graphicFrame macro="">
      <xdr:nvGraphicFramePr>
        <xdr:cNvPr id="13" name="圖表 1">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48</xdr:row>
      <xdr:rowOff>0</xdr:rowOff>
    </xdr:from>
    <xdr:to>
      <xdr:col>3</xdr:col>
      <xdr:colOff>0</xdr:colOff>
      <xdr:row>53</xdr:row>
      <xdr:rowOff>0</xdr:rowOff>
    </xdr:to>
    <xdr:graphicFrame macro="">
      <xdr:nvGraphicFramePr>
        <xdr:cNvPr id="14" name="圖表 1">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115</xdr:row>
      <xdr:rowOff>0</xdr:rowOff>
    </xdr:from>
    <xdr:to>
      <xdr:col>3</xdr:col>
      <xdr:colOff>0</xdr:colOff>
      <xdr:row>120</xdr:row>
      <xdr:rowOff>0</xdr:rowOff>
    </xdr:to>
    <xdr:graphicFrame macro="">
      <xdr:nvGraphicFramePr>
        <xdr:cNvPr id="15" name="圖表 5">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128</xdr:row>
      <xdr:rowOff>0</xdr:rowOff>
    </xdr:from>
    <xdr:to>
      <xdr:col>3</xdr:col>
      <xdr:colOff>0</xdr:colOff>
      <xdr:row>133</xdr:row>
      <xdr:rowOff>0</xdr:rowOff>
    </xdr:to>
    <xdr:graphicFrame macro="">
      <xdr:nvGraphicFramePr>
        <xdr:cNvPr id="16" name="圖表 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189</xdr:row>
      <xdr:rowOff>0</xdr:rowOff>
    </xdr:from>
    <xdr:to>
      <xdr:col>3</xdr:col>
      <xdr:colOff>0</xdr:colOff>
      <xdr:row>194</xdr:row>
      <xdr:rowOff>0</xdr:rowOff>
    </xdr:to>
    <xdr:graphicFrame macro="">
      <xdr:nvGraphicFramePr>
        <xdr:cNvPr id="17" name="圖表 5">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nny%20Hung/S(DV)1/CPR/S(DV)1_Quarterly%20Uploading%20of%20CA,%20SCB,%20SV,%20and%20EA%20in%20SWD%20Homepage/2023%20Q2/CPR%20to%20Web/Accumulated%20Statistics%20on%20CPR%20CISSCBSV%20(Jan-Jun%202023)%20TC%20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sheetName val="EN"/>
      <sheetName val="SC"/>
    </sheetNames>
    <sheetDataSet>
      <sheetData sheetId="0">
        <row r="19">
          <cell r="B19" t="str">
            <v>女性
Female</v>
          </cell>
        </row>
        <row r="20">
          <cell r="B20" t="str">
            <v>男性
Male</v>
          </cell>
        </row>
        <row r="82">
          <cell r="B82" t="str">
            <v>中西區
Central &amp; Western</v>
          </cell>
          <cell r="C82">
            <v>3</v>
          </cell>
        </row>
        <row r="83">
          <cell r="B83" t="str">
            <v>南區
Southern</v>
          </cell>
          <cell r="C83">
            <v>8</v>
          </cell>
        </row>
        <row r="84">
          <cell r="B84" t="str">
            <v>離島
Islands</v>
          </cell>
          <cell r="C84">
            <v>8</v>
          </cell>
        </row>
        <row r="85">
          <cell r="B85" t="str">
            <v>東區
Eastern</v>
          </cell>
          <cell r="C85">
            <v>18</v>
          </cell>
        </row>
        <row r="86">
          <cell r="B86" t="str">
            <v>灣仔
Wan Chai</v>
          </cell>
          <cell r="C86">
            <v>3</v>
          </cell>
        </row>
        <row r="87">
          <cell r="B87" t="str">
            <v>九龍城
Kowloon City</v>
          </cell>
          <cell r="C87">
            <v>17</v>
          </cell>
        </row>
        <row r="88">
          <cell r="B88" t="str">
            <v>油尖旺
Yau Tsim Mong</v>
          </cell>
          <cell r="C88">
            <v>17</v>
          </cell>
        </row>
        <row r="89">
          <cell r="B89" t="str">
            <v>深水埗
Sham Shui Po</v>
          </cell>
          <cell r="C89">
            <v>24</v>
          </cell>
        </row>
        <row r="90">
          <cell r="B90" t="str">
            <v>黃大仙
Wong Tai Sin</v>
          </cell>
          <cell r="C90">
            <v>15</v>
          </cell>
        </row>
        <row r="91">
          <cell r="B91" t="str">
            <v>西貢
Sai Kung</v>
          </cell>
          <cell r="C91">
            <v>15</v>
          </cell>
        </row>
        <row r="92">
          <cell r="B92" t="str">
            <v>觀塘
Kwun Tong</v>
          </cell>
          <cell r="C92">
            <v>28</v>
          </cell>
        </row>
        <row r="93">
          <cell r="B93" t="str">
            <v>沙田
Shatin</v>
          </cell>
          <cell r="C93">
            <v>23</v>
          </cell>
        </row>
        <row r="94">
          <cell r="B94" t="str">
            <v>大埔
Tai Po</v>
          </cell>
          <cell r="C94">
            <v>10</v>
          </cell>
        </row>
        <row r="95">
          <cell r="B95" t="str">
            <v>北區
North</v>
          </cell>
          <cell r="C95">
            <v>18</v>
          </cell>
        </row>
        <row r="96">
          <cell r="B96" t="str">
            <v>元朗
Yuen Long</v>
          </cell>
          <cell r="C96">
            <v>51</v>
          </cell>
        </row>
        <row r="97">
          <cell r="B97" t="str">
            <v>荃灣
Tsuen Wan</v>
          </cell>
          <cell r="C97">
            <v>13</v>
          </cell>
        </row>
        <row r="98">
          <cell r="B98" t="str">
            <v>葵青
Kwai Tsing</v>
          </cell>
          <cell r="C98">
            <v>27</v>
          </cell>
        </row>
        <row r="99">
          <cell r="B99" t="str">
            <v>屯門
Tuen Mun</v>
          </cell>
          <cell r="C99">
            <v>29</v>
          </cell>
        </row>
        <row r="100">
          <cell r="B100" t="str">
            <v>香港境外
Outside Hong Kong</v>
          </cell>
          <cell r="C100">
            <v>7</v>
          </cell>
        </row>
        <row r="101">
          <cell r="B101" t="str">
            <v>不詳
Unknown</v>
          </cell>
          <cell r="C101">
            <v>13</v>
          </cell>
        </row>
        <row r="115">
          <cell r="B115" t="str">
            <v>身體暴力
Physical violence</v>
          </cell>
          <cell r="C115">
            <v>459</v>
          </cell>
        </row>
        <row r="116">
          <cell r="B116" t="str">
            <v>性暴力
Sexual violence</v>
          </cell>
          <cell r="C116">
            <v>3</v>
          </cell>
        </row>
        <row r="117">
          <cell r="B117" t="str">
            <v>精神虐待
Psychological abuse</v>
          </cell>
          <cell r="C117">
            <v>41</v>
          </cell>
        </row>
        <row r="118">
          <cell r="B118" t="str">
            <v>多種暴力
Multiple violence</v>
          </cell>
          <cell r="C118">
            <v>56</v>
          </cell>
        </row>
        <row r="124">
          <cell r="B124" t="str">
            <v>女性
Female</v>
          </cell>
          <cell r="C124">
            <v>482</v>
          </cell>
        </row>
        <row r="125">
          <cell r="B125" t="str">
            <v>男性
Male</v>
          </cell>
          <cell r="C125">
            <v>77</v>
          </cell>
        </row>
        <row r="131">
          <cell r="B131" t="str">
            <v>丈夫
Husband</v>
          </cell>
          <cell r="C131">
            <v>357</v>
          </cell>
        </row>
        <row r="132">
          <cell r="B132" t="str">
            <v>妻子
Wife</v>
          </cell>
          <cell r="C132">
            <v>51</v>
          </cell>
        </row>
        <row r="133">
          <cell r="B133" t="str">
            <v>分居丈夫/前夫
Estranged husband / ex-husband</v>
          </cell>
          <cell r="C133">
            <v>22</v>
          </cell>
        </row>
        <row r="134">
          <cell r="B134" t="str">
            <v>分居妻子/前妻
Estranged wife / ex-wife</v>
          </cell>
          <cell r="C134">
            <v>4</v>
          </cell>
        </row>
        <row r="135">
          <cell r="B135" t="str">
            <v>異性同居情侶
Heterosexual cohabitant</v>
          </cell>
          <cell r="C135">
            <v>84</v>
          </cell>
        </row>
        <row r="136">
          <cell r="B136" t="str">
            <v>同性同居情侶
Same-sex cohabitant</v>
          </cell>
          <cell r="C136">
            <v>3</v>
          </cell>
        </row>
        <row r="137">
          <cell r="B137" t="str">
            <v>前異性同居情侶
Heterosexual ex-cohabitant</v>
          </cell>
          <cell r="C137">
            <v>36</v>
          </cell>
        </row>
        <row r="138">
          <cell r="B138" t="str">
            <v>前同性同居情侶
Same-sex ex-cohabitant</v>
          </cell>
          <cell r="C138">
            <v>2</v>
          </cell>
        </row>
        <row r="172">
          <cell r="B172" t="str">
            <v>中西區
Central &amp; Western</v>
          </cell>
          <cell r="C172">
            <v>13</v>
          </cell>
        </row>
        <row r="173">
          <cell r="B173" t="str">
            <v>南區
Southern</v>
          </cell>
          <cell r="C173">
            <v>14</v>
          </cell>
        </row>
        <row r="174">
          <cell r="B174" t="str">
            <v>離島
Island</v>
          </cell>
          <cell r="C174">
            <v>22</v>
          </cell>
        </row>
        <row r="175">
          <cell r="B175" t="str">
            <v>東區
Eastern</v>
          </cell>
          <cell r="C175">
            <v>10</v>
          </cell>
        </row>
        <row r="176">
          <cell r="B176" t="str">
            <v>灣仔
Wan Chai</v>
          </cell>
          <cell r="C176">
            <v>5</v>
          </cell>
        </row>
        <row r="177">
          <cell r="B177" t="str">
            <v>九龍城
Kowloon City</v>
          </cell>
          <cell r="C177">
            <v>41</v>
          </cell>
        </row>
        <row r="178">
          <cell r="B178" t="str">
            <v>油尖旺
Yau Tsim Mong</v>
          </cell>
          <cell r="C178">
            <v>35</v>
          </cell>
        </row>
        <row r="179">
          <cell r="B179" t="str">
            <v>深水埗
Sham Shui Po</v>
          </cell>
          <cell r="C179">
            <v>40</v>
          </cell>
        </row>
        <row r="180">
          <cell r="B180" t="str">
            <v>黃大仙
Wong Tai Sin</v>
          </cell>
          <cell r="C180">
            <v>31</v>
          </cell>
        </row>
        <row r="181">
          <cell r="B181" t="str">
            <v>西貢
Sai Kung</v>
          </cell>
          <cell r="C181">
            <v>26</v>
          </cell>
        </row>
        <row r="182">
          <cell r="B182" t="str">
            <v>觀塘
Kwun Tong</v>
          </cell>
          <cell r="C182">
            <v>46</v>
          </cell>
        </row>
        <row r="183">
          <cell r="B183" t="str">
            <v>沙田
Shatin</v>
          </cell>
          <cell r="C183">
            <v>41</v>
          </cell>
        </row>
        <row r="184">
          <cell r="B184" t="str">
            <v>大埔
Tai Po</v>
          </cell>
          <cell r="C184">
            <v>12</v>
          </cell>
        </row>
        <row r="185">
          <cell r="B185" t="str">
            <v>北區
North</v>
          </cell>
          <cell r="C185">
            <v>36</v>
          </cell>
        </row>
        <row r="186">
          <cell r="B186" t="str">
            <v>元朗
Yuen Long</v>
          </cell>
          <cell r="C186">
            <v>81</v>
          </cell>
        </row>
        <row r="187">
          <cell r="B187" t="str">
            <v>荃灣
Tsuen Wan</v>
          </cell>
          <cell r="C187">
            <v>25</v>
          </cell>
        </row>
        <row r="188">
          <cell r="B188" t="str">
            <v>葵青
Kwai Tsing</v>
          </cell>
          <cell r="C188">
            <v>18</v>
          </cell>
        </row>
        <row r="189">
          <cell r="B189" t="str">
            <v>屯門
Tuen Mun</v>
          </cell>
          <cell r="C189">
            <v>61</v>
          </cell>
        </row>
        <row r="190">
          <cell r="B190" t="str">
            <v>香港境外
Outside Hong Kong</v>
          </cell>
          <cell r="C190">
            <v>2</v>
          </cell>
        </row>
        <row r="203">
          <cell r="B203" t="str">
            <v>强姦/非法性交
Rape/unlawful sexual intercourse</v>
          </cell>
          <cell r="C203">
            <v>40</v>
          </cell>
        </row>
        <row r="204">
          <cell r="B204" t="str">
            <v>猥褻侵犯(非禮)
Indecent assault</v>
          </cell>
          <cell r="C204">
            <v>110</v>
          </cell>
        </row>
        <row r="205">
          <cell r="B205" t="str">
            <v>強迫進行手淫
Forced masturbation</v>
          </cell>
          <cell r="C205">
            <v>0</v>
          </cell>
        </row>
        <row r="206">
          <cell r="B206" t="str">
            <v>強迫口交
Forced oral sex</v>
          </cell>
          <cell r="C206">
            <v>2</v>
          </cell>
        </row>
        <row r="207">
          <cell r="B207" t="str">
            <v>非法肛交
Unlawful Buggery</v>
          </cell>
          <cell r="C207">
            <v>0</v>
          </cell>
        </row>
        <row r="208">
          <cell r="B208" t="str">
            <v>其他
Others</v>
          </cell>
          <cell r="C208">
            <v>22</v>
          </cell>
        </row>
        <row r="209">
          <cell r="B209" t="str">
            <v>多樣種類
Multiple Abuse</v>
          </cell>
          <cell r="C209">
            <v>11</v>
          </cell>
        </row>
        <row r="219">
          <cell r="B219" t="str">
            <v>女性
Female</v>
          </cell>
          <cell r="C219">
            <v>179</v>
          </cell>
        </row>
        <row r="220">
          <cell r="B220" t="str">
            <v>男性
Male</v>
          </cell>
          <cell r="C220">
            <v>6</v>
          </cell>
        </row>
        <row r="226">
          <cell r="B226" t="str">
            <v>父母
Parent</v>
          </cell>
          <cell r="C226">
            <v>1</v>
          </cell>
        </row>
        <row r="227">
          <cell r="B227" t="str">
            <v>子女
Child</v>
          </cell>
          <cell r="C227">
            <v>0</v>
          </cell>
        </row>
        <row r="228">
          <cell r="B228" t="str">
            <v>兄弟姊妹
Sibling</v>
          </cell>
          <cell r="C228">
            <v>1</v>
          </cell>
        </row>
        <row r="229">
          <cell r="B229" t="str">
            <v>姻親
In-law</v>
          </cell>
          <cell r="C229">
            <v>1</v>
          </cell>
        </row>
        <row r="230">
          <cell r="B230" t="str">
            <v>其他親屬
Other relative</v>
          </cell>
          <cell r="C230">
            <v>9</v>
          </cell>
        </row>
        <row r="231">
          <cell r="B231" t="str">
            <v>異性情侶
Heterosexual lover</v>
          </cell>
          <cell r="C231">
            <v>10</v>
          </cell>
        </row>
        <row r="232">
          <cell r="B232" t="str">
            <v>同性情侶
Same-sex lover</v>
          </cell>
          <cell r="C232">
            <v>0</v>
          </cell>
        </row>
        <row r="233">
          <cell r="B233" t="str">
            <v>前異性情侶
Heterosexual ex-lover</v>
          </cell>
          <cell r="C233">
            <v>12</v>
          </cell>
        </row>
        <row r="234">
          <cell r="B234" t="str">
            <v>前同性情侶
Same-sex ex-lover</v>
          </cell>
          <cell r="C234">
            <v>0</v>
          </cell>
        </row>
        <row r="235">
          <cell r="B235" t="str">
            <v>朋友
Friend</v>
          </cell>
          <cell r="C235">
            <v>26</v>
          </cell>
        </row>
        <row r="236">
          <cell r="B236" t="str">
            <v>照顧者(非親屬)
Caregiver (Non-relative)</v>
          </cell>
          <cell r="C236">
            <v>0</v>
          </cell>
        </row>
        <row r="237">
          <cell r="B237" t="str">
            <v>僱主 / 僱員 / 同事
Employer / employee / colleague</v>
          </cell>
          <cell r="C237">
            <v>26</v>
          </cell>
        </row>
        <row r="238">
          <cell r="B238" t="str">
            <v>老師 / 導師
Teacher / tutor</v>
          </cell>
          <cell r="C238">
            <v>2</v>
          </cell>
        </row>
        <row r="239">
          <cell r="B239" t="str">
            <v>陌生人
Stranger</v>
          </cell>
          <cell r="C239">
            <v>80</v>
          </cell>
        </row>
        <row r="240">
          <cell r="B240" t="str">
            <v>其他
Others</v>
          </cell>
          <cell r="C240">
            <v>17</v>
          </cell>
        </row>
        <row r="274">
          <cell r="B274" t="str">
            <v>中西區
Central &amp; Western</v>
          </cell>
        </row>
        <row r="275">
          <cell r="B275" t="str">
            <v>南區
Southern</v>
          </cell>
        </row>
        <row r="276">
          <cell r="B276" t="str">
            <v>離島
Island</v>
          </cell>
        </row>
        <row r="277">
          <cell r="B277" t="str">
            <v>東區
Eastern</v>
          </cell>
        </row>
        <row r="278">
          <cell r="B278" t="str">
            <v>灣仔
Wan Chai</v>
          </cell>
        </row>
        <row r="279">
          <cell r="B279" t="str">
            <v>九龍城
Kowloon City</v>
          </cell>
        </row>
        <row r="280">
          <cell r="B280" t="str">
            <v>油尖旺
Yau Tsim Mong</v>
          </cell>
        </row>
        <row r="281">
          <cell r="B281" t="str">
            <v>深水埗
Sham Shui Po</v>
          </cell>
        </row>
        <row r="282">
          <cell r="B282" t="str">
            <v>黃大仙
Wong Tai Sin</v>
          </cell>
        </row>
        <row r="283">
          <cell r="B283" t="str">
            <v>西貢
Sai Kung</v>
          </cell>
        </row>
        <row r="284">
          <cell r="B284" t="str">
            <v>觀塘
Kwun Tong</v>
          </cell>
        </row>
        <row r="285">
          <cell r="B285" t="str">
            <v>沙田
Shatin</v>
          </cell>
        </row>
        <row r="286">
          <cell r="B286" t="str">
            <v>大埔
Tai Po</v>
          </cell>
        </row>
        <row r="287">
          <cell r="B287" t="str">
            <v>北區
North</v>
          </cell>
        </row>
        <row r="288">
          <cell r="B288" t="str">
            <v>元朗
Yuen Long</v>
          </cell>
        </row>
        <row r="289">
          <cell r="B289" t="str">
            <v>荃灣
Tsuen Wan</v>
          </cell>
        </row>
        <row r="290">
          <cell r="B290" t="str">
            <v>葵青
Kwai Tsing</v>
          </cell>
        </row>
        <row r="291">
          <cell r="B291" t="str">
            <v>屯門
Tuen Mun</v>
          </cell>
        </row>
        <row r="292">
          <cell r="B292" t="str">
            <v>香港境外
Outside Hong Kong</v>
          </cell>
        </row>
      </sheetData>
      <sheetData sheetId="1"/>
      <sheetData sheetId="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97"/>
  <sheetViews>
    <sheetView tabSelected="1" view="pageBreakPreview" zoomScale="70" zoomScaleNormal="80" zoomScaleSheetLayoutView="70" zoomScalePageLayoutView="90" workbookViewId="0">
      <selection activeCell="E7" sqref="E7:F7"/>
    </sheetView>
  </sheetViews>
  <sheetFormatPr defaultColWidth="9" defaultRowHeight="15.75" x14ac:dyDescent="0.25"/>
  <cols>
    <col min="1" max="1" width="9" style="1" customWidth="1"/>
    <col min="2" max="2" width="73.75" style="1" customWidth="1"/>
    <col min="3" max="3" width="38" style="4" customWidth="1"/>
    <col min="4" max="4" width="38" style="1" customWidth="1"/>
    <col min="5" max="5" width="38" style="4" customWidth="1"/>
    <col min="6" max="6" width="38" style="1" customWidth="1"/>
    <col min="7" max="7" width="38" style="4" customWidth="1"/>
    <col min="8" max="8" width="38" style="1" customWidth="1"/>
    <col min="9" max="16384" width="9" style="1"/>
  </cols>
  <sheetData>
    <row r="2" spans="2:8" ht="187.5" customHeight="1" x14ac:dyDescent="0.25">
      <c r="B2" s="101" t="s">
        <v>505</v>
      </c>
      <c r="C2" s="101"/>
      <c r="D2" s="101"/>
      <c r="E2" s="1"/>
      <c r="G2" s="1"/>
    </row>
    <row r="3" spans="2:8" ht="16.149999999999999" customHeight="1" x14ac:dyDescent="0.25">
      <c r="B3" s="65"/>
      <c r="C3" s="65"/>
      <c r="E3" s="83"/>
      <c r="G3" s="80"/>
    </row>
    <row r="4" spans="2:8" s="66" customFormat="1" ht="26.45" customHeight="1" x14ac:dyDescent="0.25">
      <c r="B4" s="91" t="s">
        <v>504</v>
      </c>
      <c r="C4" s="91"/>
      <c r="D4" s="91"/>
    </row>
    <row r="5" spans="2:8" ht="16.5" x14ac:dyDescent="0.25">
      <c r="B5" s="117"/>
      <c r="C5" s="94"/>
      <c r="E5" s="1"/>
      <c r="G5" s="1"/>
    </row>
    <row r="6" spans="2:8" x14ac:dyDescent="0.25">
      <c r="B6" s="64"/>
      <c r="C6" s="64"/>
      <c r="E6" s="84"/>
      <c r="G6" s="79"/>
    </row>
    <row r="7" spans="2:8" ht="48" customHeight="1" x14ac:dyDescent="0.25">
      <c r="B7" s="92" t="s">
        <v>490</v>
      </c>
      <c r="C7" s="86" t="s">
        <v>544</v>
      </c>
      <c r="D7" s="87"/>
      <c r="E7" s="86" t="s">
        <v>545</v>
      </c>
      <c r="F7" s="87"/>
      <c r="G7" s="86" t="s">
        <v>546</v>
      </c>
      <c r="H7" s="87"/>
    </row>
    <row r="8" spans="2:8" ht="48" customHeight="1" x14ac:dyDescent="0.25">
      <c r="B8" s="93"/>
      <c r="C8" s="88" t="s">
        <v>398</v>
      </c>
      <c r="D8" s="88"/>
      <c r="E8" s="88" t="s">
        <v>398</v>
      </c>
      <c r="F8" s="88"/>
      <c r="G8" s="88" t="s">
        <v>398</v>
      </c>
      <c r="H8" s="88"/>
    </row>
    <row r="9" spans="2:8" ht="32.25" x14ac:dyDescent="0.25">
      <c r="B9" s="23" t="s">
        <v>493</v>
      </c>
      <c r="C9" s="29">
        <v>164</v>
      </c>
      <c r="D9" s="30">
        <f>C9/C$14</f>
        <v>0.39902676399026765</v>
      </c>
      <c r="E9" s="29">
        <v>344</v>
      </c>
      <c r="F9" s="30">
        <f>E9/E$14</f>
        <v>0.41395908543922982</v>
      </c>
      <c r="G9" s="29">
        <v>472</v>
      </c>
      <c r="H9" s="30">
        <f>G9/G$14</f>
        <v>0.40619621342512907</v>
      </c>
    </row>
    <row r="10" spans="2:8" ht="31.5" x14ac:dyDescent="0.25">
      <c r="B10" s="23" t="s">
        <v>400</v>
      </c>
      <c r="C10" s="29">
        <v>85</v>
      </c>
      <c r="D10" s="30">
        <f>C10/C$14</f>
        <v>0.20681265206812652</v>
      </c>
      <c r="E10" s="29">
        <v>182</v>
      </c>
      <c r="F10" s="30">
        <f>E10/E$14</f>
        <v>0.21901323706377859</v>
      </c>
      <c r="G10" s="29">
        <v>257</v>
      </c>
      <c r="H10" s="30">
        <f>G10/G$14</f>
        <v>0.22117039586919104</v>
      </c>
    </row>
    <row r="11" spans="2:8" ht="31.5" x14ac:dyDescent="0.25">
      <c r="B11" s="23" t="s">
        <v>388</v>
      </c>
      <c r="C11" s="19">
        <v>146</v>
      </c>
      <c r="D11" s="20">
        <f>C11/C$14</f>
        <v>0.35523114355231145</v>
      </c>
      <c r="E11" s="19">
        <v>272</v>
      </c>
      <c r="F11" s="20">
        <f>E11/E$14</f>
        <v>0.32731648616125153</v>
      </c>
      <c r="G11" s="19">
        <v>388</v>
      </c>
      <c r="H11" s="20">
        <f>G11/G$14</f>
        <v>0.33390705679862304</v>
      </c>
    </row>
    <row r="12" spans="2:8" ht="32.25" x14ac:dyDescent="0.25">
      <c r="B12" s="23" t="s">
        <v>494</v>
      </c>
      <c r="C12" s="19">
        <v>5</v>
      </c>
      <c r="D12" s="20">
        <f>C12/C$14</f>
        <v>1.2165450121654502E-2</v>
      </c>
      <c r="E12" s="19">
        <v>8</v>
      </c>
      <c r="F12" s="20">
        <f>E12/E$14</f>
        <v>9.6269554753309269E-3</v>
      </c>
      <c r="G12" s="19">
        <v>13</v>
      </c>
      <c r="H12" s="20">
        <f>G12/G$14</f>
        <v>1.1187607573149742E-2</v>
      </c>
    </row>
    <row r="13" spans="2:8" ht="31.5" x14ac:dyDescent="0.25">
      <c r="B13" s="23" t="s">
        <v>401</v>
      </c>
      <c r="C13" s="19">
        <v>11</v>
      </c>
      <c r="D13" s="20">
        <f>C13/C$14</f>
        <v>2.6763990267639901E-2</v>
      </c>
      <c r="E13" s="19">
        <v>25</v>
      </c>
      <c r="F13" s="20">
        <f>E13/E$14</f>
        <v>3.0084235860409144E-2</v>
      </c>
      <c r="G13" s="19">
        <v>32</v>
      </c>
      <c r="H13" s="20">
        <f>G13/G$14</f>
        <v>2.7538726333907058E-2</v>
      </c>
    </row>
    <row r="14" spans="2:8" ht="31.5" x14ac:dyDescent="0.25">
      <c r="B14" s="22" t="s">
        <v>402</v>
      </c>
      <c r="C14" s="21">
        <f t="shared" ref="C14:D14" si="0">SUM(C9:C13)</f>
        <v>411</v>
      </c>
      <c r="D14" s="50">
        <f t="shared" si="0"/>
        <v>1</v>
      </c>
      <c r="E14" s="21">
        <f t="shared" ref="E14:F14" si="1">SUM(E9:E13)</f>
        <v>831</v>
      </c>
      <c r="F14" s="50">
        <f t="shared" si="1"/>
        <v>0.99999999999999989</v>
      </c>
      <c r="G14" s="21">
        <f t="shared" ref="G14:H14" si="2">SUM(G9:G13)</f>
        <v>1162</v>
      </c>
      <c r="H14" s="50">
        <f t="shared" si="2"/>
        <v>0.99999999999999989</v>
      </c>
    </row>
    <row r="15" spans="2:8" x14ac:dyDescent="0.25">
      <c r="B15" s="9"/>
      <c r="C15" s="9"/>
      <c r="E15" s="9"/>
      <c r="G15" s="9"/>
    </row>
    <row r="16" spans="2:8" x14ac:dyDescent="0.25">
      <c r="B16" s="9"/>
      <c r="C16" s="9"/>
      <c r="E16" s="9"/>
      <c r="G16" s="9"/>
    </row>
    <row r="17" spans="2:8" ht="48" customHeight="1" x14ac:dyDescent="0.25">
      <c r="B17" s="92" t="s">
        <v>491</v>
      </c>
      <c r="C17" s="86" t="s">
        <v>544</v>
      </c>
      <c r="D17" s="87"/>
      <c r="E17" s="86" t="s">
        <v>545</v>
      </c>
      <c r="F17" s="87"/>
      <c r="G17" s="86" t="s">
        <v>546</v>
      </c>
      <c r="H17" s="87"/>
    </row>
    <row r="18" spans="2:8" ht="48" customHeight="1" x14ac:dyDescent="0.25">
      <c r="B18" s="93"/>
      <c r="C18" s="85" t="s">
        <v>398</v>
      </c>
      <c r="D18" s="85"/>
      <c r="E18" s="85" t="s">
        <v>398</v>
      </c>
      <c r="F18" s="85"/>
      <c r="G18" s="85" t="s">
        <v>398</v>
      </c>
      <c r="H18" s="85"/>
    </row>
    <row r="19" spans="2:8" ht="31.5" x14ac:dyDescent="0.25">
      <c r="B19" s="23" t="s">
        <v>386</v>
      </c>
      <c r="C19" s="29">
        <v>258</v>
      </c>
      <c r="D19" s="30">
        <f>C19/C$21</f>
        <v>0.62773722627737227</v>
      </c>
      <c r="E19" s="29">
        <v>485</v>
      </c>
      <c r="F19" s="30">
        <f>E19/E$21</f>
        <v>0.58363417569193743</v>
      </c>
      <c r="G19" s="29">
        <v>696</v>
      </c>
      <c r="H19" s="30">
        <f>G19/G$21</f>
        <v>0.59896729776247848</v>
      </c>
    </row>
    <row r="20" spans="2:8" ht="31.5" x14ac:dyDescent="0.25">
      <c r="B20" s="23" t="s">
        <v>387</v>
      </c>
      <c r="C20" s="29">
        <v>153</v>
      </c>
      <c r="D20" s="30">
        <f>C20/C$21</f>
        <v>0.37226277372262773</v>
      </c>
      <c r="E20" s="29">
        <v>346</v>
      </c>
      <c r="F20" s="30">
        <f>E20/E$21</f>
        <v>0.41636582430806257</v>
      </c>
      <c r="G20" s="29">
        <v>466</v>
      </c>
      <c r="H20" s="30">
        <f>G20/G$21</f>
        <v>0.40103270223752152</v>
      </c>
    </row>
    <row r="21" spans="2:8" ht="31.5" x14ac:dyDescent="0.25">
      <c r="B21" s="22" t="s">
        <v>402</v>
      </c>
      <c r="C21" s="21">
        <f t="shared" ref="C21:H21" si="3">SUM(C19:C20)</f>
        <v>411</v>
      </c>
      <c r="D21" s="50">
        <f t="shared" si="3"/>
        <v>1</v>
      </c>
      <c r="E21" s="21">
        <f t="shared" ref="E21:F21" si="4">SUM(E19:E20)</f>
        <v>831</v>
      </c>
      <c r="F21" s="50">
        <f t="shared" si="4"/>
        <v>1</v>
      </c>
      <c r="G21" s="21">
        <f t="shared" si="3"/>
        <v>1162</v>
      </c>
      <c r="H21" s="50">
        <f t="shared" si="3"/>
        <v>1</v>
      </c>
    </row>
    <row r="22" spans="2:8" x14ac:dyDescent="0.25">
      <c r="B22" s="9"/>
    </row>
    <row r="23" spans="2:8" x14ac:dyDescent="0.25">
      <c r="B23" s="10"/>
    </row>
    <row r="24" spans="2:8" ht="48" customHeight="1" x14ac:dyDescent="0.25">
      <c r="B24" s="95" t="s">
        <v>495</v>
      </c>
      <c r="C24" s="86" t="s">
        <v>544</v>
      </c>
      <c r="D24" s="87"/>
      <c r="E24" s="86" t="s">
        <v>545</v>
      </c>
      <c r="F24" s="87"/>
      <c r="G24" s="86" t="s">
        <v>546</v>
      </c>
      <c r="H24" s="87"/>
    </row>
    <row r="25" spans="2:8" ht="48" customHeight="1" x14ac:dyDescent="0.25">
      <c r="B25" s="96"/>
      <c r="C25" s="88" t="s">
        <v>399</v>
      </c>
      <c r="D25" s="88"/>
      <c r="E25" s="88" t="s">
        <v>398</v>
      </c>
      <c r="F25" s="88"/>
      <c r="G25" s="88" t="s">
        <v>398</v>
      </c>
      <c r="H25" s="88"/>
    </row>
    <row r="26" spans="2:8" ht="31.5" x14ac:dyDescent="0.25">
      <c r="B26" s="23" t="s">
        <v>372</v>
      </c>
      <c r="C26" s="29">
        <v>252</v>
      </c>
      <c r="D26" s="30">
        <f t="shared" ref="D26:D42" si="5">C26/C$43</f>
        <v>0.58468677494199539</v>
      </c>
      <c r="E26" s="29">
        <v>523</v>
      </c>
      <c r="F26" s="30">
        <f>E26/E$43</f>
        <v>0.60813953488372097</v>
      </c>
      <c r="G26" s="29">
        <v>730</v>
      </c>
      <c r="H26" s="30">
        <f>G26/G$43</f>
        <v>0.60681629260182879</v>
      </c>
    </row>
    <row r="27" spans="2:8" ht="31.5" x14ac:dyDescent="0.25">
      <c r="B27" s="23" t="s">
        <v>393</v>
      </c>
      <c r="C27" s="29">
        <v>11</v>
      </c>
      <c r="D27" s="30">
        <f t="shared" si="5"/>
        <v>2.5522041763341066E-2</v>
      </c>
      <c r="E27" s="29">
        <v>13</v>
      </c>
      <c r="F27" s="30">
        <f>E27/E$43</f>
        <v>1.5116279069767442E-2</v>
      </c>
      <c r="G27" s="29">
        <v>19</v>
      </c>
      <c r="H27" s="30">
        <f>G27/G$43</f>
        <v>1.5793848711554447E-2</v>
      </c>
    </row>
    <row r="28" spans="2:8" ht="31.5" x14ac:dyDescent="0.25">
      <c r="B28" s="23" t="s">
        <v>404</v>
      </c>
      <c r="C28" s="19">
        <v>14</v>
      </c>
      <c r="D28" s="30">
        <f t="shared" si="5"/>
        <v>3.248259860788863E-2</v>
      </c>
      <c r="E28" s="19">
        <v>27</v>
      </c>
      <c r="F28" s="30">
        <f>E28/E$43</f>
        <v>3.1395348837209305E-2</v>
      </c>
      <c r="G28" s="19">
        <v>39</v>
      </c>
      <c r="H28" s="30">
        <f>G28/G$43</f>
        <v>3.2418952618453865E-2</v>
      </c>
    </row>
    <row r="29" spans="2:8" ht="31.5" x14ac:dyDescent="0.25">
      <c r="B29" s="23" t="s">
        <v>383</v>
      </c>
      <c r="C29" s="19">
        <v>7</v>
      </c>
      <c r="D29" s="30">
        <f t="shared" si="5"/>
        <v>1.6241299303944315E-2</v>
      </c>
      <c r="E29" s="19">
        <v>15</v>
      </c>
      <c r="F29" s="30">
        <f>E29/E$43</f>
        <v>1.7441860465116279E-2</v>
      </c>
      <c r="G29" s="19">
        <v>23</v>
      </c>
      <c r="H29" s="30">
        <f>G29/G$43</f>
        <v>1.9118869492934332E-2</v>
      </c>
    </row>
    <row r="30" spans="2:8" ht="31.5" x14ac:dyDescent="0.25">
      <c r="B30" s="23" t="s">
        <v>405</v>
      </c>
      <c r="C30" s="19">
        <v>7</v>
      </c>
      <c r="D30" s="30">
        <f t="shared" si="5"/>
        <v>1.6241299303944315E-2</v>
      </c>
      <c r="E30" s="19">
        <v>12</v>
      </c>
      <c r="F30" s="30">
        <f>E30/E$43</f>
        <v>1.3953488372093023E-2</v>
      </c>
      <c r="G30" s="19">
        <v>14</v>
      </c>
      <c r="H30" s="30">
        <f>G30/G$43</f>
        <v>1.1637572734829594E-2</v>
      </c>
    </row>
    <row r="31" spans="2:8" ht="31.5" x14ac:dyDescent="0.25">
      <c r="B31" s="23" t="s">
        <v>406</v>
      </c>
      <c r="C31" s="19">
        <v>5</v>
      </c>
      <c r="D31" s="30">
        <f t="shared" si="5"/>
        <v>1.1600928074245939E-2</v>
      </c>
      <c r="E31" s="19">
        <v>7</v>
      </c>
      <c r="F31" s="30">
        <f>E31/E$43</f>
        <v>8.1395348837209301E-3</v>
      </c>
      <c r="G31" s="19">
        <v>8</v>
      </c>
      <c r="H31" s="30">
        <f>G31/G$43</f>
        <v>6.6500415627597674E-3</v>
      </c>
    </row>
    <row r="32" spans="2:8" ht="31.5" x14ac:dyDescent="0.25">
      <c r="B32" s="23" t="s">
        <v>407</v>
      </c>
      <c r="C32" s="19">
        <v>3</v>
      </c>
      <c r="D32" s="30">
        <f t="shared" si="5"/>
        <v>6.9605568445475635E-3</v>
      </c>
      <c r="E32" s="19">
        <v>11</v>
      </c>
      <c r="F32" s="30">
        <f>E32/E$43</f>
        <v>1.2790697674418604E-2</v>
      </c>
      <c r="G32" s="19">
        <v>14</v>
      </c>
      <c r="H32" s="30">
        <f>G32/G$43</f>
        <v>1.1637572734829594E-2</v>
      </c>
    </row>
    <row r="33" spans="2:8" ht="31.5" x14ac:dyDescent="0.25">
      <c r="B33" s="23" t="s">
        <v>408</v>
      </c>
      <c r="C33" s="19">
        <v>8</v>
      </c>
      <c r="D33" s="30">
        <f t="shared" si="5"/>
        <v>1.8561484918793503E-2</v>
      </c>
      <c r="E33" s="19">
        <v>15</v>
      </c>
      <c r="F33" s="30">
        <f>E33/E$43</f>
        <v>1.7441860465116279E-2</v>
      </c>
      <c r="G33" s="19">
        <v>16</v>
      </c>
      <c r="H33" s="30">
        <f>G33/G$43</f>
        <v>1.3300083125519535E-2</v>
      </c>
    </row>
    <row r="34" spans="2:8" ht="31.5" x14ac:dyDescent="0.25">
      <c r="B34" s="23" t="s">
        <v>409</v>
      </c>
      <c r="C34" s="19">
        <v>0</v>
      </c>
      <c r="D34" s="30">
        <f t="shared" si="5"/>
        <v>0</v>
      </c>
      <c r="E34" s="19">
        <v>0</v>
      </c>
      <c r="F34" s="30">
        <f>E34/E$43</f>
        <v>0</v>
      </c>
      <c r="G34" s="19">
        <v>0</v>
      </c>
      <c r="H34" s="30">
        <f>G34/G$43</f>
        <v>0</v>
      </c>
    </row>
    <row r="35" spans="2:8" ht="31.5" x14ac:dyDescent="0.25">
      <c r="B35" s="23" t="s">
        <v>410</v>
      </c>
      <c r="C35" s="19">
        <v>5</v>
      </c>
      <c r="D35" s="30">
        <f t="shared" si="5"/>
        <v>1.1600928074245939E-2</v>
      </c>
      <c r="E35" s="19">
        <v>14</v>
      </c>
      <c r="F35" s="30">
        <f>E35/E$43</f>
        <v>1.627906976744186E-2</v>
      </c>
      <c r="G35" s="19">
        <v>20</v>
      </c>
      <c r="H35" s="30">
        <f>G35/G$43</f>
        <v>1.6625103906899419E-2</v>
      </c>
    </row>
    <row r="36" spans="2:8" ht="31.5" x14ac:dyDescent="0.25">
      <c r="B36" s="23" t="s">
        <v>384</v>
      </c>
      <c r="C36" s="19">
        <v>1</v>
      </c>
      <c r="D36" s="30">
        <f t="shared" si="5"/>
        <v>2.3201856148491878E-3</v>
      </c>
      <c r="E36" s="19">
        <v>1</v>
      </c>
      <c r="F36" s="30">
        <f>E36/E$43</f>
        <v>1.1627906976744186E-3</v>
      </c>
      <c r="G36" s="19">
        <v>1</v>
      </c>
      <c r="H36" s="30">
        <f>G36/G$43</f>
        <v>8.3125519534497092E-4</v>
      </c>
    </row>
    <row r="37" spans="2:8" ht="31.5" x14ac:dyDescent="0.25">
      <c r="B37" s="23" t="s">
        <v>411</v>
      </c>
      <c r="C37" s="19">
        <v>55</v>
      </c>
      <c r="D37" s="30">
        <f t="shared" si="5"/>
        <v>0.12761020881670534</v>
      </c>
      <c r="E37" s="19">
        <v>102</v>
      </c>
      <c r="F37" s="30">
        <f>E37/E$43</f>
        <v>0.1186046511627907</v>
      </c>
      <c r="G37" s="19">
        <v>156</v>
      </c>
      <c r="H37" s="30">
        <f>G37/G$43</f>
        <v>0.12967581047381546</v>
      </c>
    </row>
    <row r="38" spans="2:8" ht="31.5" x14ac:dyDescent="0.25">
      <c r="B38" s="23" t="s">
        <v>412</v>
      </c>
      <c r="C38" s="19">
        <v>0</v>
      </c>
      <c r="D38" s="30">
        <f t="shared" si="5"/>
        <v>0</v>
      </c>
      <c r="E38" s="19">
        <v>2</v>
      </c>
      <c r="F38" s="30">
        <f>E38/E$43</f>
        <v>2.3255813953488372E-3</v>
      </c>
      <c r="G38" s="19">
        <v>2</v>
      </c>
      <c r="H38" s="30">
        <f>G38/G$43</f>
        <v>1.6625103906899418E-3</v>
      </c>
    </row>
    <row r="39" spans="2:8" ht="31.5" x14ac:dyDescent="0.25">
      <c r="B39" s="23" t="s">
        <v>380</v>
      </c>
      <c r="C39" s="19">
        <v>1</v>
      </c>
      <c r="D39" s="30">
        <f t="shared" si="5"/>
        <v>2.3201856148491878E-3</v>
      </c>
      <c r="E39" s="19">
        <v>4</v>
      </c>
      <c r="F39" s="30">
        <f>E39/E$43</f>
        <v>4.6511627906976744E-3</v>
      </c>
      <c r="G39" s="19">
        <v>6</v>
      </c>
      <c r="H39" s="30">
        <f>G39/G$43</f>
        <v>4.9875311720698253E-3</v>
      </c>
    </row>
    <row r="40" spans="2:8" ht="31.5" x14ac:dyDescent="0.25">
      <c r="B40" s="23" t="s">
        <v>413</v>
      </c>
      <c r="C40" s="19">
        <v>45</v>
      </c>
      <c r="D40" s="30">
        <f t="shared" si="5"/>
        <v>0.10440835266821345</v>
      </c>
      <c r="E40" s="19">
        <v>76</v>
      </c>
      <c r="F40" s="30">
        <f>E40/E$43</f>
        <v>8.8372093023255813E-2</v>
      </c>
      <c r="G40" s="19">
        <v>103</v>
      </c>
      <c r="H40" s="30">
        <f>G40/G$43</f>
        <v>8.5619285120532004E-2</v>
      </c>
    </row>
    <row r="41" spans="2:8" ht="31.5" x14ac:dyDescent="0.25">
      <c r="B41" s="23" t="s">
        <v>414</v>
      </c>
      <c r="C41" s="19">
        <v>17</v>
      </c>
      <c r="D41" s="30">
        <f t="shared" si="5"/>
        <v>3.9443155452436193E-2</v>
      </c>
      <c r="E41" s="19">
        <v>27</v>
      </c>
      <c r="F41" s="30">
        <f>E41/E$43</f>
        <v>3.1395348837209305E-2</v>
      </c>
      <c r="G41" s="19">
        <v>41</v>
      </c>
      <c r="H41" s="30">
        <f>G41/G$43</f>
        <v>3.408146300914381E-2</v>
      </c>
    </row>
    <row r="42" spans="2:8" ht="31.5" x14ac:dyDescent="0.25">
      <c r="B42" s="23" t="s">
        <v>385</v>
      </c>
      <c r="C42" s="19">
        <v>0</v>
      </c>
      <c r="D42" s="30">
        <f t="shared" si="5"/>
        <v>0</v>
      </c>
      <c r="E42" s="19">
        <v>11</v>
      </c>
      <c r="F42" s="30">
        <f>E42/E$43</f>
        <v>1.2790697674418604E-2</v>
      </c>
      <c r="G42" s="19">
        <v>11</v>
      </c>
      <c r="H42" s="30">
        <f>G42/G$43</f>
        <v>9.14380714879468E-3</v>
      </c>
    </row>
    <row r="43" spans="2:8" ht="31.5" x14ac:dyDescent="0.25">
      <c r="B43" s="22" t="s">
        <v>415</v>
      </c>
      <c r="C43" s="21">
        <f t="shared" ref="C43:H43" si="6">SUM(C26:C42)</f>
        <v>431</v>
      </c>
      <c r="D43" s="50">
        <f t="shared" si="6"/>
        <v>1</v>
      </c>
      <c r="E43" s="21">
        <f t="shared" ref="E43:F43" si="7">SUM(E26:E42)</f>
        <v>860</v>
      </c>
      <c r="F43" s="50">
        <f t="shared" si="7"/>
        <v>1</v>
      </c>
      <c r="G43" s="21">
        <f t="shared" si="6"/>
        <v>1203</v>
      </c>
      <c r="H43" s="50">
        <f t="shared" si="6"/>
        <v>1</v>
      </c>
    </row>
    <row r="44" spans="2:8" x14ac:dyDescent="0.25">
      <c r="B44" s="10"/>
      <c r="C44" s="12"/>
      <c r="E44" s="12"/>
      <c r="G44" s="12"/>
    </row>
    <row r="45" spans="2:8" ht="48.75" customHeight="1" x14ac:dyDescent="0.25">
      <c r="B45" s="98" t="s">
        <v>521</v>
      </c>
      <c r="C45" s="98"/>
      <c r="D45" s="98"/>
      <c r="E45" s="1"/>
      <c r="G45" s="1"/>
    </row>
    <row r="46" spans="2:8" ht="39.75" customHeight="1" x14ac:dyDescent="0.25">
      <c r="B46" s="99" t="s">
        <v>520</v>
      </c>
      <c r="C46" s="99"/>
      <c r="D46" s="99"/>
      <c r="E46" s="1"/>
      <c r="G46" s="1"/>
    </row>
    <row r="47" spans="2:8" ht="15.6" customHeight="1" x14ac:dyDescent="0.25">
      <c r="B47" s="62"/>
      <c r="C47" s="62"/>
      <c r="D47" s="62"/>
      <c r="E47" s="62"/>
      <c r="F47" s="62"/>
      <c r="G47" s="62"/>
      <c r="H47" s="62"/>
    </row>
    <row r="48" spans="2:8" x14ac:dyDescent="0.25">
      <c r="B48" s="3"/>
      <c r="C48" s="3"/>
      <c r="E48" s="3"/>
      <c r="G48" s="3"/>
    </row>
    <row r="49" spans="2:8" ht="48" customHeight="1" x14ac:dyDescent="0.25">
      <c r="B49" s="95" t="s">
        <v>496</v>
      </c>
      <c r="C49" s="86" t="s">
        <v>544</v>
      </c>
      <c r="D49" s="87"/>
      <c r="E49" s="86" t="s">
        <v>545</v>
      </c>
      <c r="F49" s="87"/>
      <c r="G49" s="86" t="s">
        <v>546</v>
      </c>
      <c r="H49" s="87"/>
    </row>
    <row r="50" spans="2:8" ht="48" customHeight="1" x14ac:dyDescent="0.25">
      <c r="B50" s="95"/>
      <c r="C50" s="85" t="s">
        <v>398</v>
      </c>
      <c r="D50" s="85"/>
      <c r="E50" s="85" t="s">
        <v>398</v>
      </c>
      <c r="F50" s="85"/>
      <c r="G50" s="85" t="s">
        <v>398</v>
      </c>
      <c r="H50" s="85"/>
    </row>
    <row r="51" spans="2:8" ht="31.5" x14ac:dyDescent="0.25">
      <c r="B51" s="23" t="s">
        <v>416</v>
      </c>
      <c r="C51" s="29">
        <v>369</v>
      </c>
      <c r="D51" s="30">
        <f t="shared" ref="D51:D73" si="8">C51/C$74</f>
        <v>0.8978102189781022</v>
      </c>
      <c r="E51" s="29">
        <v>739</v>
      </c>
      <c r="F51" s="30">
        <f>E51/E$74</f>
        <v>0.8892900120336944</v>
      </c>
      <c r="G51" s="29">
        <v>1039</v>
      </c>
      <c r="H51" s="30">
        <f>G51/G$74</f>
        <v>0.89414802065404475</v>
      </c>
    </row>
    <row r="52" spans="2:8" ht="32.25" x14ac:dyDescent="0.25">
      <c r="B52" s="37" t="s">
        <v>396</v>
      </c>
      <c r="C52" s="31">
        <v>2</v>
      </c>
      <c r="D52" s="32">
        <f t="shared" si="8"/>
        <v>4.8661800486618006E-3</v>
      </c>
      <c r="E52" s="31">
        <v>2</v>
      </c>
      <c r="F52" s="32">
        <f>E52/E$74</f>
        <v>2.4067388688327317E-3</v>
      </c>
      <c r="G52" s="31">
        <v>2</v>
      </c>
      <c r="H52" s="32">
        <f>G52/G$74</f>
        <v>1.7211703958691911E-3</v>
      </c>
    </row>
    <row r="53" spans="2:8" ht="31.5" x14ac:dyDescent="0.25">
      <c r="B53" s="37" t="s">
        <v>417</v>
      </c>
      <c r="C53" s="31">
        <v>1</v>
      </c>
      <c r="D53" s="32">
        <f t="shared" si="8"/>
        <v>2.4330900243309003E-3</v>
      </c>
      <c r="E53" s="31">
        <v>2</v>
      </c>
      <c r="F53" s="32">
        <f>E53/E$74</f>
        <v>2.4067388688327317E-3</v>
      </c>
      <c r="G53" s="31">
        <v>4</v>
      </c>
      <c r="H53" s="32">
        <f>G53/G$74</f>
        <v>3.4423407917383822E-3</v>
      </c>
    </row>
    <row r="54" spans="2:8" ht="32.25" x14ac:dyDescent="0.25">
      <c r="B54" s="37" t="s">
        <v>345</v>
      </c>
      <c r="C54" s="31">
        <v>0</v>
      </c>
      <c r="D54" s="32">
        <f t="shared" si="8"/>
        <v>0</v>
      </c>
      <c r="E54" s="31">
        <v>1</v>
      </c>
      <c r="F54" s="32">
        <f>E54/E$74</f>
        <v>1.2033694344163659E-3</v>
      </c>
      <c r="G54" s="31">
        <v>2</v>
      </c>
      <c r="H54" s="32">
        <f>G54/G$74</f>
        <v>1.7211703958691911E-3</v>
      </c>
    </row>
    <row r="55" spans="2:8" ht="31.5" x14ac:dyDescent="0.25">
      <c r="B55" s="37" t="s">
        <v>381</v>
      </c>
      <c r="C55" s="31">
        <v>0</v>
      </c>
      <c r="D55" s="32">
        <f t="shared" si="8"/>
        <v>0</v>
      </c>
      <c r="E55" s="31">
        <v>2</v>
      </c>
      <c r="F55" s="32">
        <f>E55/E$74</f>
        <v>2.4067388688327317E-3</v>
      </c>
      <c r="G55" s="31">
        <v>4</v>
      </c>
      <c r="H55" s="32">
        <f>G55/G$74</f>
        <v>3.4423407917383822E-3</v>
      </c>
    </row>
    <row r="56" spans="2:8" ht="32.25" x14ac:dyDescent="0.25">
      <c r="B56" s="37" t="s">
        <v>497</v>
      </c>
      <c r="C56" s="31">
        <v>0</v>
      </c>
      <c r="D56" s="32">
        <f t="shared" si="8"/>
        <v>0</v>
      </c>
      <c r="E56" s="31">
        <v>3</v>
      </c>
      <c r="F56" s="32">
        <f>E56/E$74</f>
        <v>3.6101083032490976E-3</v>
      </c>
      <c r="G56" s="31">
        <v>4</v>
      </c>
      <c r="H56" s="32">
        <f>G56/G$74</f>
        <v>3.4423407917383822E-3</v>
      </c>
    </row>
    <row r="57" spans="2:8" ht="31.5" x14ac:dyDescent="0.25">
      <c r="B57" s="37" t="s">
        <v>419</v>
      </c>
      <c r="C57" s="31">
        <v>0</v>
      </c>
      <c r="D57" s="32">
        <f t="shared" si="8"/>
        <v>0</v>
      </c>
      <c r="E57" s="31">
        <v>2</v>
      </c>
      <c r="F57" s="32">
        <f>E57/E$74</f>
        <v>2.4067388688327317E-3</v>
      </c>
      <c r="G57" s="31">
        <v>2</v>
      </c>
      <c r="H57" s="32">
        <f>G57/G$74</f>
        <v>1.7211703958691911E-3</v>
      </c>
    </row>
    <row r="58" spans="2:8" ht="31.5" x14ac:dyDescent="0.25">
      <c r="B58" s="77" t="s">
        <v>382</v>
      </c>
      <c r="C58" s="19">
        <v>1</v>
      </c>
      <c r="D58" s="20">
        <f t="shared" si="8"/>
        <v>2.4330900243309003E-3</v>
      </c>
      <c r="E58" s="19">
        <v>9</v>
      </c>
      <c r="F58" s="20">
        <f>E58/E$74</f>
        <v>1.0830324909747292E-2</v>
      </c>
      <c r="G58" s="19">
        <v>11</v>
      </c>
      <c r="H58" s="20">
        <f>G58/G$74</f>
        <v>9.4664371772805508E-3</v>
      </c>
    </row>
    <row r="59" spans="2:8" ht="32.25" x14ac:dyDescent="0.25">
      <c r="B59" s="73" t="s">
        <v>526</v>
      </c>
      <c r="C59" s="55">
        <v>0</v>
      </c>
      <c r="D59" s="20">
        <f t="shared" si="8"/>
        <v>0</v>
      </c>
      <c r="E59" s="55">
        <v>1</v>
      </c>
      <c r="F59" s="20">
        <f>E59/E$74</f>
        <v>1.2033694344163659E-3</v>
      </c>
      <c r="G59" s="55">
        <v>1</v>
      </c>
      <c r="H59" s="20">
        <f>G59/G$74</f>
        <v>8.6058519793459555E-4</v>
      </c>
    </row>
    <row r="60" spans="2:8" ht="32.25" x14ac:dyDescent="0.25">
      <c r="B60" s="73" t="s">
        <v>527</v>
      </c>
      <c r="C60" s="55">
        <v>0</v>
      </c>
      <c r="D60" s="20">
        <f t="shared" si="8"/>
        <v>0</v>
      </c>
      <c r="E60" s="55">
        <v>0</v>
      </c>
      <c r="F60" s="20">
        <f>E60/E$74</f>
        <v>0</v>
      </c>
      <c r="G60" s="55">
        <v>0</v>
      </c>
      <c r="H60" s="20">
        <f>G60/G$74</f>
        <v>0</v>
      </c>
    </row>
    <row r="61" spans="2:8" ht="32.25" x14ac:dyDescent="0.25">
      <c r="B61" s="73" t="s">
        <v>528</v>
      </c>
      <c r="C61" s="55">
        <v>0</v>
      </c>
      <c r="D61" s="20">
        <f t="shared" si="8"/>
        <v>0</v>
      </c>
      <c r="E61" s="55">
        <v>0</v>
      </c>
      <c r="F61" s="20">
        <f>E61/E$74</f>
        <v>0</v>
      </c>
      <c r="G61" s="55">
        <v>0</v>
      </c>
      <c r="H61" s="20">
        <f>G61/G$74</f>
        <v>0</v>
      </c>
    </row>
    <row r="62" spans="2:8" ht="32.25" x14ac:dyDescent="0.25">
      <c r="B62" s="73" t="s">
        <v>529</v>
      </c>
      <c r="C62" s="55">
        <v>0</v>
      </c>
      <c r="D62" s="20">
        <f t="shared" si="8"/>
        <v>0</v>
      </c>
      <c r="E62" s="55">
        <v>0</v>
      </c>
      <c r="F62" s="20">
        <f>E62/E$74</f>
        <v>0</v>
      </c>
      <c r="G62" s="55">
        <v>0</v>
      </c>
      <c r="H62" s="20">
        <f>G62/G$74</f>
        <v>0</v>
      </c>
    </row>
    <row r="63" spans="2:8" ht="32.25" x14ac:dyDescent="0.25">
      <c r="B63" s="73" t="s">
        <v>530</v>
      </c>
      <c r="C63" s="55">
        <v>5</v>
      </c>
      <c r="D63" s="20">
        <f t="shared" si="8"/>
        <v>1.2165450121654502E-2</v>
      </c>
      <c r="E63" s="55">
        <v>5</v>
      </c>
      <c r="F63" s="20">
        <f>E63/E$74</f>
        <v>6.0168471720818293E-3</v>
      </c>
      <c r="G63" s="55">
        <v>5</v>
      </c>
      <c r="H63" s="20">
        <f>G63/G$74</f>
        <v>4.3029259896729772E-3</v>
      </c>
    </row>
    <row r="64" spans="2:8" ht="32.25" x14ac:dyDescent="0.25">
      <c r="B64" s="73" t="s">
        <v>531</v>
      </c>
      <c r="C64" s="55">
        <v>0</v>
      </c>
      <c r="D64" s="20">
        <f t="shared" si="8"/>
        <v>0</v>
      </c>
      <c r="E64" s="55">
        <v>1</v>
      </c>
      <c r="F64" s="20">
        <f>E64/E$74</f>
        <v>1.2033694344163659E-3</v>
      </c>
      <c r="G64" s="55">
        <v>1</v>
      </c>
      <c r="H64" s="20">
        <f>G64/G$74</f>
        <v>8.6058519793459555E-4</v>
      </c>
    </row>
    <row r="65" spans="2:8" ht="32.25" x14ac:dyDescent="0.25">
      <c r="B65" s="73" t="s">
        <v>532</v>
      </c>
      <c r="C65" s="55">
        <v>0</v>
      </c>
      <c r="D65" s="20">
        <f t="shared" si="8"/>
        <v>0</v>
      </c>
      <c r="E65" s="55">
        <v>2</v>
      </c>
      <c r="F65" s="20">
        <f>E65/E$74</f>
        <v>2.4067388688327317E-3</v>
      </c>
      <c r="G65" s="55">
        <v>2</v>
      </c>
      <c r="H65" s="20">
        <f>G65/G$74</f>
        <v>1.7211703958691911E-3</v>
      </c>
    </row>
    <row r="66" spans="2:8" ht="32.25" x14ac:dyDescent="0.25">
      <c r="B66" s="73" t="s">
        <v>533</v>
      </c>
      <c r="C66" s="55">
        <v>0</v>
      </c>
      <c r="D66" s="20">
        <f t="shared" si="8"/>
        <v>0</v>
      </c>
      <c r="E66" s="55">
        <v>2</v>
      </c>
      <c r="F66" s="20">
        <f>E66/E$74</f>
        <v>2.4067388688327317E-3</v>
      </c>
      <c r="G66" s="55">
        <v>2</v>
      </c>
      <c r="H66" s="20">
        <f>G66/G$74</f>
        <v>1.7211703958691911E-3</v>
      </c>
    </row>
    <row r="67" spans="2:8" ht="32.25" x14ac:dyDescent="0.25">
      <c r="B67" s="73" t="s">
        <v>534</v>
      </c>
      <c r="C67" s="55">
        <v>0</v>
      </c>
      <c r="D67" s="20">
        <f t="shared" si="8"/>
        <v>0</v>
      </c>
      <c r="E67" s="55">
        <v>0</v>
      </c>
      <c r="F67" s="20">
        <f>E67/E$74</f>
        <v>0</v>
      </c>
      <c r="G67" s="55">
        <v>0</v>
      </c>
      <c r="H67" s="20">
        <f>G67/G$74</f>
        <v>0</v>
      </c>
    </row>
    <row r="68" spans="2:8" ht="32.25" x14ac:dyDescent="0.25">
      <c r="B68" s="73" t="s">
        <v>535</v>
      </c>
      <c r="C68" s="55">
        <v>1</v>
      </c>
      <c r="D68" s="20">
        <f t="shared" si="8"/>
        <v>2.4330900243309003E-3</v>
      </c>
      <c r="E68" s="55">
        <v>1</v>
      </c>
      <c r="F68" s="20">
        <f>E68/E$74</f>
        <v>1.2033694344163659E-3</v>
      </c>
      <c r="G68" s="55">
        <v>2</v>
      </c>
      <c r="H68" s="20">
        <f>G68/G$74</f>
        <v>1.7211703958691911E-3</v>
      </c>
    </row>
    <row r="69" spans="2:8" ht="32.25" x14ac:dyDescent="0.25">
      <c r="B69" s="73" t="s">
        <v>536</v>
      </c>
      <c r="C69" s="55">
        <v>0</v>
      </c>
      <c r="D69" s="20">
        <f t="shared" si="8"/>
        <v>0</v>
      </c>
      <c r="E69" s="55">
        <v>0</v>
      </c>
      <c r="F69" s="20">
        <f>E69/E$74</f>
        <v>0</v>
      </c>
      <c r="G69" s="55">
        <v>1</v>
      </c>
      <c r="H69" s="20">
        <f>G69/G$74</f>
        <v>8.6058519793459555E-4</v>
      </c>
    </row>
    <row r="70" spans="2:8" ht="32.25" x14ac:dyDescent="0.25">
      <c r="B70" s="73" t="s">
        <v>537</v>
      </c>
      <c r="C70" s="55">
        <v>0</v>
      </c>
      <c r="D70" s="20">
        <f t="shared" si="8"/>
        <v>0</v>
      </c>
      <c r="E70" s="55">
        <v>0</v>
      </c>
      <c r="F70" s="20">
        <f>E70/E$74</f>
        <v>0</v>
      </c>
      <c r="G70" s="55">
        <v>0</v>
      </c>
      <c r="H70" s="20">
        <f>G70/G$74</f>
        <v>0</v>
      </c>
    </row>
    <row r="71" spans="2:8" ht="32.25" x14ac:dyDescent="0.25">
      <c r="B71" s="73" t="s">
        <v>538</v>
      </c>
      <c r="C71" s="55">
        <v>1</v>
      </c>
      <c r="D71" s="20">
        <f t="shared" si="8"/>
        <v>2.4330900243309003E-3</v>
      </c>
      <c r="E71" s="55">
        <v>2</v>
      </c>
      <c r="F71" s="20">
        <f>E71/E$74</f>
        <v>2.4067388688327317E-3</v>
      </c>
      <c r="G71" s="55">
        <v>2</v>
      </c>
      <c r="H71" s="20">
        <f>G71/G$74</f>
        <v>1.7211703958691911E-3</v>
      </c>
    </row>
    <row r="72" spans="2:8" ht="32.25" x14ac:dyDescent="0.25">
      <c r="B72" s="73" t="s">
        <v>539</v>
      </c>
      <c r="C72" s="55">
        <v>1</v>
      </c>
      <c r="D72" s="20">
        <f t="shared" si="8"/>
        <v>2.4330900243309003E-3</v>
      </c>
      <c r="E72" s="55">
        <v>1</v>
      </c>
      <c r="F72" s="20">
        <f>E72/E$74</f>
        <v>1.2033694344163659E-3</v>
      </c>
      <c r="G72" s="55">
        <v>2</v>
      </c>
      <c r="H72" s="20">
        <f>G72/G$74</f>
        <v>1.7211703958691911E-3</v>
      </c>
    </row>
    <row r="73" spans="2:8" ht="32.25" x14ac:dyDescent="0.25">
      <c r="B73" s="73" t="s">
        <v>540</v>
      </c>
      <c r="C73" s="55">
        <v>30</v>
      </c>
      <c r="D73" s="20">
        <f t="shared" si="8"/>
        <v>7.2992700729927001E-2</v>
      </c>
      <c r="E73" s="55">
        <v>56</v>
      </c>
      <c r="F73" s="20">
        <f>E73/E$74</f>
        <v>6.7388688327316482E-2</v>
      </c>
      <c r="G73" s="55">
        <v>76</v>
      </c>
      <c r="H73" s="20">
        <f>G73/G$74</f>
        <v>6.5404475043029264E-2</v>
      </c>
    </row>
    <row r="74" spans="2:8" ht="32.25" x14ac:dyDescent="0.25">
      <c r="B74" s="78" t="s">
        <v>541</v>
      </c>
      <c r="C74" s="53">
        <f t="shared" ref="C74:H74" si="9">SUM(C51:C73)</f>
        <v>411</v>
      </c>
      <c r="D74" s="50">
        <f t="shared" si="9"/>
        <v>1</v>
      </c>
      <c r="E74" s="53">
        <f t="shared" ref="E74:F74" si="10">SUM(E51:E73)</f>
        <v>831</v>
      </c>
      <c r="F74" s="50">
        <f t="shared" si="10"/>
        <v>0.99999999999999978</v>
      </c>
      <c r="G74" s="53">
        <f t="shared" si="9"/>
        <v>1162</v>
      </c>
      <c r="H74" s="50">
        <f t="shared" si="9"/>
        <v>0.99999999999999978</v>
      </c>
    </row>
    <row r="75" spans="2:8" x14ac:dyDescent="0.25">
      <c r="B75" s="10"/>
      <c r="C75" s="12"/>
      <c r="D75" s="67"/>
      <c r="E75" s="12"/>
      <c r="F75" s="67"/>
      <c r="G75" s="12"/>
      <c r="H75" s="67"/>
    </row>
    <row r="76" spans="2:8" ht="16.5" x14ac:dyDescent="0.25">
      <c r="B76" s="61" t="s">
        <v>506</v>
      </c>
      <c r="C76" s="8"/>
      <c r="E76" s="8"/>
      <c r="G76" s="8"/>
    </row>
    <row r="77" spans="2:8" x14ac:dyDescent="0.25">
      <c r="B77" s="61" t="s">
        <v>507</v>
      </c>
      <c r="C77" s="8"/>
      <c r="E77" s="8"/>
      <c r="G77" s="8"/>
    </row>
    <row r="78" spans="2:8" x14ac:dyDescent="0.25">
      <c r="B78" s="10"/>
      <c r="C78" s="8"/>
      <c r="E78" s="8"/>
      <c r="G78" s="8"/>
    </row>
    <row r="79" spans="2:8" x14ac:dyDescent="0.25">
      <c r="B79" s="13"/>
      <c r="C79" s="13"/>
      <c r="E79" s="13"/>
      <c r="G79" s="13"/>
    </row>
    <row r="80" spans="2:8" ht="55.5" customHeight="1" x14ac:dyDescent="0.25">
      <c r="B80" s="97" t="s">
        <v>492</v>
      </c>
      <c r="C80" s="86" t="s">
        <v>544</v>
      </c>
      <c r="D80" s="87"/>
      <c r="E80" s="86" t="s">
        <v>545</v>
      </c>
      <c r="F80" s="87"/>
      <c r="G80" s="86" t="s">
        <v>546</v>
      </c>
      <c r="H80" s="87"/>
    </row>
    <row r="81" spans="2:8" ht="55.5" customHeight="1" x14ac:dyDescent="0.25">
      <c r="B81" s="97"/>
      <c r="C81" s="85" t="s">
        <v>403</v>
      </c>
      <c r="D81" s="85"/>
      <c r="E81" s="85" t="s">
        <v>398</v>
      </c>
      <c r="F81" s="85"/>
      <c r="G81" s="85" t="s">
        <v>398</v>
      </c>
      <c r="H81" s="85"/>
    </row>
    <row r="82" spans="2:8" ht="31.5" x14ac:dyDescent="0.25">
      <c r="B82" s="23" t="s">
        <v>421</v>
      </c>
      <c r="C82" s="29">
        <v>4</v>
      </c>
      <c r="D82" s="30">
        <f t="shared" ref="D82:D101" si="11">C82/C$102</f>
        <v>9.7323600973236012E-3</v>
      </c>
      <c r="E82" s="29">
        <v>8</v>
      </c>
      <c r="F82" s="30">
        <f>E82/E$102</f>
        <v>9.6269554753309269E-3</v>
      </c>
      <c r="G82" s="29">
        <v>12</v>
      </c>
      <c r="H82" s="30">
        <f>G82/G$102</f>
        <v>1.0327022375215147E-2</v>
      </c>
    </row>
    <row r="83" spans="2:8" ht="31.5" x14ac:dyDescent="0.25">
      <c r="B83" s="23" t="s">
        <v>422</v>
      </c>
      <c r="C83" s="29">
        <v>8</v>
      </c>
      <c r="D83" s="30">
        <f t="shared" si="11"/>
        <v>1.9464720194647202E-2</v>
      </c>
      <c r="E83" s="29">
        <v>16</v>
      </c>
      <c r="F83" s="30">
        <f>E83/E$102</f>
        <v>1.9253910950661854E-2</v>
      </c>
      <c r="G83" s="29">
        <v>20</v>
      </c>
      <c r="H83" s="30">
        <f>G83/G$102</f>
        <v>1.7211703958691909E-2</v>
      </c>
    </row>
    <row r="84" spans="2:8" ht="31.5" x14ac:dyDescent="0.25">
      <c r="B84" s="23" t="s">
        <v>423</v>
      </c>
      <c r="C84" s="29">
        <v>8</v>
      </c>
      <c r="D84" s="30">
        <f t="shared" si="11"/>
        <v>1.9464720194647202E-2</v>
      </c>
      <c r="E84" s="29">
        <v>25</v>
      </c>
      <c r="F84" s="30">
        <f>E84/E$102</f>
        <v>3.0084235860409144E-2</v>
      </c>
      <c r="G84" s="29">
        <v>40</v>
      </c>
      <c r="H84" s="30">
        <f>G84/G$102</f>
        <v>3.4423407917383818E-2</v>
      </c>
    </row>
    <row r="85" spans="2:8" ht="31.5" x14ac:dyDescent="0.25">
      <c r="B85" s="25" t="s">
        <v>424</v>
      </c>
      <c r="C85" s="29">
        <v>26</v>
      </c>
      <c r="D85" s="30">
        <f t="shared" si="11"/>
        <v>6.3260340632603412E-2</v>
      </c>
      <c r="E85" s="29">
        <v>46</v>
      </c>
      <c r="F85" s="30">
        <f>E85/E$102</f>
        <v>5.5354993983152828E-2</v>
      </c>
      <c r="G85" s="29">
        <v>62</v>
      </c>
      <c r="H85" s="30">
        <f>G85/G$102</f>
        <v>5.3356282271944923E-2</v>
      </c>
    </row>
    <row r="86" spans="2:8" ht="31.5" x14ac:dyDescent="0.25">
      <c r="B86" s="25" t="s">
        <v>425</v>
      </c>
      <c r="C86" s="29">
        <v>2</v>
      </c>
      <c r="D86" s="30">
        <f t="shared" si="11"/>
        <v>4.8661800486618006E-3</v>
      </c>
      <c r="E86" s="29">
        <v>3</v>
      </c>
      <c r="F86" s="30">
        <f>E86/E$102</f>
        <v>3.6101083032490976E-3</v>
      </c>
      <c r="G86" s="29">
        <v>4</v>
      </c>
      <c r="H86" s="30">
        <f>G86/G$102</f>
        <v>3.4423407917383822E-3</v>
      </c>
    </row>
    <row r="87" spans="2:8" ht="31.5" x14ac:dyDescent="0.25">
      <c r="B87" s="25" t="s">
        <v>426</v>
      </c>
      <c r="C87" s="29">
        <v>9</v>
      </c>
      <c r="D87" s="30">
        <f t="shared" si="11"/>
        <v>2.1897810218978103E-2</v>
      </c>
      <c r="E87" s="29">
        <v>28</v>
      </c>
      <c r="F87" s="30">
        <f>E87/E$102</f>
        <v>3.3694344163658241E-2</v>
      </c>
      <c r="G87" s="29">
        <v>34</v>
      </c>
      <c r="H87" s="30">
        <f>G87/G$102</f>
        <v>2.9259896729776247E-2</v>
      </c>
    </row>
    <row r="88" spans="2:8" ht="31.5" x14ac:dyDescent="0.25">
      <c r="B88" s="25" t="s">
        <v>354</v>
      </c>
      <c r="C88" s="29">
        <v>25</v>
      </c>
      <c r="D88" s="30">
        <f t="shared" si="11"/>
        <v>6.0827250608272508E-2</v>
      </c>
      <c r="E88" s="29">
        <v>55</v>
      </c>
      <c r="F88" s="30">
        <f>E88/E$102</f>
        <v>6.6185318892900122E-2</v>
      </c>
      <c r="G88" s="29">
        <v>76</v>
      </c>
      <c r="H88" s="30">
        <f>G88/G$102</f>
        <v>6.5404475043029264E-2</v>
      </c>
    </row>
    <row r="89" spans="2:8" ht="31.5" x14ac:dyDescent="0.25">
      <c r="B89" s="25" t="s">
        <v>349</v>
      </c>
      <c r="C89" s="29">
        <v>30</v>
      </c>
      <c r="D89" s="30">
        <f t="shared" si="11"/>
        <v>7.2992700729927001E-2</v>
      </c>
      <c r="E89" s="29">
        <v>56</v>
      </c>
      <c r="F89" s="30">
        <f>E89/E$102</f>
        <v>6.7388688327316482E-2</v>
      </c>
      <c r="G89" s="29">
        <v>83</v>
      </c>
      <c r="H89" s="30">
        <f>G89/G$102</f>
        <v>7.1428571428571425E-2</v>
      </c>
    </row>
    <row r="90" spans="2:8" ht="31.5" x14ac:dyDescent="0.25">
      <c r="B90" s="25" t="s">
        <v>427</v>
      </c>
      <c r="C90" s="29">
        <v>16</v>
      </c>
      <c r="D90" s="30">
        <f t="shared" si="11"/>
        <v>3.8929440389294405E-2</v>
      </c>
      <c r="E90" s="29">
        <v>35</v>
      </c>
      <c r="F90" s="30">
        <f>E90/E$102</f>
        <v>4.2117930204572801E-2</v>
      </c>
      <c r="G90" s="29">
        <v>52</v>
      </c>
      <c r="H90" s="30">
        <f>G90/G$102</f>
        <v>4.4750430292598967E-2</v>
      </c>
    </row>
    <row r="91" spans="2:8" ht="31.5" x14ac:dyDescent="0.25">
      <c r="B91" s="25" t="s">
        <v>428</v>
      </c>
      <c r="C91" s="29">
        <v>18</v>
      </c>
      <c r="D91" s="30">
        <f t="shared" si="11"/>
        <v>4.3795620437956206E-2</v>
      </c>
      <c r="E91" s="29">
        <v>37</v>
      </c>
      <c r="F91" s="30">
        <f>E91/E$102</f>
        <v>4.4524669073405534E-2</v>
      </c>
      <c r="G91" s="29">
        <v>48</v>
      </c>
      <c r="H91" s="30">
        <f>G91/G$102</f>
        <v>4.1308089500860588E-2</v>
      </c>
    </row>
    <row r="92" spans="2:8" ht="31.5" x14ac:dyDescent="0.25">
      <c r="B92" s="25" t="s">
        <v>429</v>
      </c>
      <c r="C92" s="29">
        <v>32</v>
      </c>
      <c r="D92" s="30">
        <f t="shared" si="11"/>
        <v>7.785888077858881E-2</v>
      </c>
      <c r="E92" s="29">
        <v>74</v>
      </c>
      <c r="F92" s="30">
        <f>E92/E$102</f>
        <v>8.9049338146811069E-2</v>
      </c>
      <c r="G92" s="29">
        <v>118</v>
      </c>
      <c r="H92" s="30">
        <f>G92/G$102</f>
        <v>0.10154905335628227</v>
      </c>
    </row>
    <row r="93" spans="2:8" ht="31.5" x14ac:dyDescent="0.25">
      <c r="B93" s="25" t="s">
        <v>355</v>
      </c>
      <c r="C93" s="29">
        <v>27</v>
      </c>
      <c r="D93" s="30">
        <f t="shared" si="11"/>
        <v>6.569343065693431E-2</v>
      </c>
      <c r="E93" s="29">
        <v>54</v>
      </c>
      <c r="F93" s="30">
        <f>E93/E$102</f>
        <v>6.4981949458483748E-2</v>
      </c>
      <c r="G93" s="29">
        <v>80</v>
      </c>
      <c r="H93" s="30">
        <f>G93/G$102</f>
        <v>6.8846815834767636E-2</v>
      </c>
    </row>
    <row r="94" spans="2:8" ht="31.5" x14ac:dyDescent="0.25">
      <c r="B94" s="25" t="s">
        <v>351</v>
      </c>
      <c r="C94" s="29">
        <v>14</v>
      </c>
      <c r="D94" s="30">
        <f t="shared" si="11"/>
        <v>3.4063260340632603E-2</v>
      </c>
      <c r="E94" s="29">
        <v>30</v>
      </c>
      <c r="F94" s="30">
        <f>E94/E$102</f>
        <v>3.6101083032490974E-2</v>
      </c>
      <c r="G94" s="29">
        <v>48</v>
      </c>
      <c r="H94" s="30">
        <f>G94/G$102</f>
        <v>4.1308089500860588E-2</v>
      </c>
    </row>
    <row r="95" spans="2:8" ht="31.5" x14ac:dyDescent="0.25">
      <c r="B95" s="25" t="s">
        <v>430</v>
      </c>
      <c r="C95" s="29">
        <v>29</v>
      </c>
      <c r="D95" s="30">
        <f t="shared" si="11"/>
        <v>7.0559610705596104E-2</v>
      </c>
      <c r="E95" s="29">
        <v>46</v>
      </c>
      <c r="F95" s="30">
        <f>E95/E$102</f>
        <v>5.5354993983152828E-2</v>
      </c>
      <c r="G95" s="29">
        <v>63</v>
      </c>
      <c r="H95" s="30">
        <f>G95/G$102</f>
        <v>5.4216867469879519E-2</v>
      </c>
    </row>
    <row r="96" spans="2:8" ht="31.5" x14ac:dyDescent="0.25">
      <c r="B96" s="25" t="s">
        <v>356</v>
      </c>
      <c r="C96" s="29">
        <v>67</v>
      </c>
      <c r="D96" s="30">
        <f t="shared" si="11"/>
        <v>0.16301703163017031</v>
      </c>
      <c r="E96" s="29">
        <v>113</v>
      </c>
      <c r="F96" s="30">
        <f>E96/E$102</f>
        <v>0.13598074608904934</v>
      </c>
      <c r="G96" s="29">
        <v>149</v>
      </c>
      <c r="H96" s="30">
        <f>G96/G$102</f>
        <v>0.12822719449225473</v>
      </c>
    </row>
    <row r="97" spans="2:8" ht="31.5" x14ac:dyDescent="0.25">
      <c r="B97" s="25" t="s">
        <v>431</v>
      </c>
      <c r="C97" s="29">
        <v>14</v>
      </c>
      <c r="D97" s="30">
        <f t="shared" si="11"/>
        <v>3.4063260340632603E-2</v>
      </c>
      <c r="E97" s="29">
        <v>20</v>
      </c>
      <c r="F97" s="30">
        <f>E97/E$102</f>
        <v>2.4067388688327317E-2</v>
      </c>
      <c r="G97" s="29">
        <v>27</v>
      </c>
      <c r="H97" s="30">
        <f>G97/G$102</f>
        <v>2.323580034423408E-2</v>
      </c>
    </row>
    <row r="98" spans="2:8" ht="31.5" x14ac:dyDescent="0.25">
      <c r="B98" s="25" t="s">
        <v>357</v>
      </c>
      <c r="C98" s="29">
        <v>21</v>
      </c>
      <c r="D98" s="30">
        <f t="shared" si="11"/>
        <v>5.1094890510948905E-2</v>
      </c>
      <c r="E98" s="29">
        <v>41</v>
      </c>
      <c r="F98" s="30">
        <f>E98/E$102</f>
        <v>4.9338146811071001E-2</v>
      </c>
      <c r="G98" s="29">
        <v>55</v>
      </c>
      <c r="H98" s="30">
        <f>G98/G$102</f>
        <v>4.7332185886402756E-2</v>
      </c>
    </row>
    <row r="99" spans="2:8" ht="31.5" x14ac:dyDescent="0.25">
      <c r="B99" s="25" t="s">
        <v>432</v>
      </c>
      <c r="C99" s="29">
        <v>36</v>
      </c>
      <c r="D99" s="30">
        <f t="shared" si="11"/>
        <v>8.7591240875912413E-2</v>
      </c>
      <c r="E99" s="29">
        <v>91</v>
      </c>
      <c r="F99" s="30">
        <f>E99/E$102</f>
        <v>0.1095066185318893</v>
      </c>
      <c r="G99" s="29">
        <v>120</v>
      </c>
      <c r="H99" s="30">
        <f>G99/G$102</f>
        <v>0.10327022375215146</v>
      </c>
    </row>
    <row r="100" spans="2:8" ht="31.5" x14ac:dyDescent="0.25">
      <c r="B100" s="25" t="s">
        <v>358</v>
      </c>
      <c r="C100" s="29">
        <v>12</v>
      </c>
      <c r="D100" s="30">
        <f t="shared" si="11"/>
        <v>2.9197080291970802E-2</v>
      </c>
      <c r="E100" s="29">
        <v>27</v>
      </c>
      <c r="F100" s="30">
        <f>E100/E$102</f>
        <v>3.2490974729241874E-2</v>
      </c>
      <c r="G100" s="29">
        <v>33</v>
      </c>
      <c r="H100" s="30">
        <f>G100/G$102</f>
        <v>2.8399311531841654E-2</v>
      </c>
    </row>
    <row r="101" spans="2:8" ht="31.5" x14ac:dyDescent="0.25">
      <c r="B101" s="25" t="s">
        <v>433</v>
      </c>
      <c r="C101" s="29">
        <v>13</v>
      </c>
      <c r="D101" s="30">
        <f t="shared" si="11"/>
        <v>3.1630170316301706E-2</v>
      </c>
      <c r="E101" s="29">
        <v>26</v>
      </c>
      <c r="F101" s="30">
        <f>E101/E$102</f>
        <v>3.1287605294825514E-2</v>
      </c>
      <c r="G101" s="29">
        <v>38</v>
      </c>
      <c r="H101" s="30">
        <f>G101/G$102</f>
        <v>3.2702237521514632E-2</v>
      </c>
    </row>
    <row r="102" spans="2:8" ht="31.5" x14ac:dyDescent="0.25">
      <c r="B102" s="17" t="s">
        <v>420</v>
      </c>
      <c r="C102" s="21">
        <f t="shared" ref="C102:H102" si="12">SUM(C82:C101)</f>
        <v>411</v>
      </c>
      <c r="D102" s="50">
        <f t="shared" si="12"/>
        <v>1</v>
      </c>
      <c r="E102" s="21">
        <f t="shared" ref="E102:F102" si="13">SUM(E82:E101)</f>
        <v>831</v>
      </c>
      <c r="F102" s="50">
        <f t="shared" si="13"/>
        <v>1</v>
      </c>
      <c r="G102" s="21">
        <f t="shared" si="12"/>
        <v>1162</v>
      </c>
      <c r="H102" s="50">
        <f t="shared" si="12"/>
        <v>1</v>
      </c>
    </row>
    <row r="103" spans="2:8" s="2" customFormat="1" x14ac:dyDescent="0.25">
      <c r="B103" s="10"/>
      <c r="C103" s="11"/>
      <c r="E103" s="11"/>
      <c r="G103" s="11"/>
    </row>
    <row r="104" spans="2:8" s="2" customFormat="1" ht="21" customHeight="1" x14ac:dyDescent="0.25">
      <c r="B104" s="61" t="s">
        <v>434</v>
      </c>
      <c r="C104" s="61"/>
      <c r="D104" s="61"/>
      <c r="E104" s="61"/>
      <c r="F104" s="61"/>
      <c r="G104" s="61"/>
      <c r="H104" s="61"/>
    </row>
    <row r="105" spans="2:8" s="2" customFormat="1" ht="15" customHeight="1" x14ac:dyDescent="0.25">
      <c r="B105" s="60" t="s">
        <v>395</v>
      </c>
      <c r="C105" s="63"/>
      <c r="E105" s="82"/>
      <c r="G105" s="81"/>
    </row>
    <row r="106" spans="2:8" s="2" customFormat="1" ht="15" customHeight="1" x14ac:dyDescent="0.25">
      <c r="B106" s="60"/>
      <c r="C106" s="63"/>
      <c r="E106" s="82"/>
      <c r="G106" s="81"/>
    </row>
    <row r="107" spans="2:8" s="2" customFormat="1" x14ac:dyDescent="0.25">
      <c r="B107" s="14"/>
      <c r="C107" s="14"/>
      <c r="E107" s="14"/>
      <c r="G107" s="14"/>
    </row>
    <row r="108" spans="2:8" s="66" customFormat="1" ht="20.25" x14ac:dyDescent="0.25">
      <c r="B108" s="91" t="s">
        <v>435</v>
      </c>
      <c r="C108" s="91"/>
      <c r="D108" s="91"/>
    </row>
    <row r="110" spans="2:8" ht="16.5" x14ac:dyDescent="0.25">
      <c r="B110" s="1" t="s">
        <v>523</v>
      </c>
    </row>
    <row r="111" spans="2:8" x14ac:dyDescent="0.25">
      <c r="B111" s="1" t="s">
        <v>522</v>
      </c>
    </row>
    <row r="113" spans="2:8" ht="47.25" customHeight="1" x14ac:dyDescent="0.25">
      <c r="B113" s="95" t="s">
        <v>498</v>
      </c>
      <c r="C113" s="86" t="s">
        <v>544</v>
      </c>
      <c r="D113" s="87"/>
      <c r="E113" s="86" t="s">
        <v>545</v>
      </c>
      <c r="F113" s="87"/>
      <c r="G113" s="86" t="s">
        <v>546</v>
      </c>
      <c r="H113" s="87"/>
    </row>
    <row r="114" spans="2:8" ht="47.25" customHeight="1" x14ac:dyDescent="0.25">
      <c r="B114" s="96"/>
      <c r="C114" s="85" t="s">
        <v>403</v>
      </c>
      <c r="D114" s="85"/>
      <c r="E114" s="85" t="s">
        <v>398</v>
      </c>
      <c r="F114" s="85"/>
      <c r="G114" s="85" t="s">
        <v>398</v>
      </c>
      <c r="H114" s="85"/>
    </row>
    <row r="115" spans="2:8" ht="31.5" x14ac:dyDescent="0.25">
      <c r="B115" s="25" t="s">
        <v>436</v>
      </c>
      <c r="C115" s="29">
        <v>396</v>
      </c>
      <c r="D115" s="30">
        <f>C115/C$119</f>
        <v>0.80487804878048785</v>
      </c>
      <c r="E115" s="29">
        <v>716</v>
      </c>
      <c r="F115" s="30">
        <f>E115/E$119</f>
        <v>0.80179171332586785</v>
      </c>
      <c r="G115" s="29">
        <v>1041</v>
      </c>
      <c r="H115" s="30">
        <f>G115/G$119</f>
        <v>0.79587155963302747</v>
      </c>
    </row>
    <row r="116" spans="2:8" ht="31.5" x14ac:dyDescent="0.25">
      <c r="B116" s="25" t="s">
        <v>359</v>
      </c>
      <c r="C116" s="29">
        <v>3</v>
      </c>
      <c r="D116" s="30">
        <f>C116/C$119</f>
        <v>6.0975609756097563E-3</v>
      </c>
      <c r="E116" s="29">
        <v>10</v>
      </c>
      <c r="F116" s="30">
        <f>E116/E$119</f>
        <v>1.1198208286674132E-2</v>
      </c>
      <c r="G116" s="29">
        <v>17</v>
      </c>
      <c r="H116" s="30">
        <f>G116/G$119</f>
        <v>1.2996941896024464E-2</v>
      </c>
    </row>
    <row r="117" spans="2:8" ht="31.5" x14ac:dyDescent="0.25">
      <c r="B117" s="25" t="s">
        <v>360</v>
      </c>
      <c r="C117" s="29">
        <v>45</v>
      </c>
      <c r="D117" s="30">
        <f>C117/C$119</f>
        <v>9.1463414634146339E-2</v>
      </c>
      <c r="E117" s="29">
        <v>80</v>
      </c>
      <c r="F117" s="30">
        <f>E117/E$119</f>
        <v>8.9585666293393054E-2</v>
      </c>
      <c r="G117" s="29">
        <v>112</v>
      </c>
      <c r="H117" s="30">
        <f>G117/G$119</f>
        <v>8.5626911314984705E-2</v>
      </c>
    </row>
    <row r="118" spans="2:8" ht="31.5" x14ac:dyDescent="0.25">
      <c r="B118" s="25" t="s">
        <v>437</v>
      </c>
      <c r="C118" s="29">
        <v>48</v>
      </c>
      <c r="D118" s="30">
        <f>C118/C$119</f>
        <v>9.7560975609756101E-2</v>
      </c>
      <c r="E118" s="29">
        <v>87</v>
      </c>
      <c r="F118" s="30">
        <f>E118/E$119</f>
        <v>9.7424412094064952E-2</v>
      </c>
      <c r="G118" s="29">
        <v>138</v>
      </c>
      <c r="H118" s="30">
        <f>G118/G$119</f>
        <v>0.10550458715596331</v>
      </c>
    </row>
    <row r="119" spans="2:8" ht="31.5" x14ac:dyDescent="0.25">
      <c r="B119" s="17" t="s">
        <v>438</v>
      </c>
      <c r="C119" s="21">
        <f t="shared" ref="C119:H119" si="14">SUM(C115:C118)</f>
        <v>492</v>
      </c>
      <c r="D119" s="50">
        <f t="shared" si="14"/>
        <v>1</v>
      </c>
      <c r="E119" s="21">
        <f t="shared" ref="E119:F119" si="15">SUM(E115:E118)</f>
        <v>893</v>
      </c>
      <c r="F119" s="50">
        <f t="shared" si="15"/>
        <v>1</v>
      </c>
      <c r="G119" s="21">
        <f t="shared" si="14"/>
        <v>1308</v>
      </c>
      <c r="H119" s="50">
        <f t="shared" si="14"/>
        <v>1</v>
      </c>
    </row>
    <row r="122" spans="2:8" ht="47.25" customHeight="1" x14ac:dyDescent="0.25">
      <c r="B122" s="100" t="s">
        <v>439</v>
      </c>
      <c r="C122" s="86" t="s">
        <v>544</v>
      </c>
      <c r="D122" s="87"/>
      <c r="E122" s="86" t="s">
        <v>545</v>
      </c>
      <c r="F122" s="87"/>
      <c r="G122" s="86" t="s">
        <v>546</v>
      </c>
      <c r="H122" s="87"/>
    </row>
    <row r="123" spans="2:8" ht="47.25" customHeight="1" x14ac:dyDescent="0.25">
      <c r="B123" s="100"/>
      <c r="C123" s="85" t="s">
        <v>398</v>
      </c>
      <c r="D123" s="85"/>
      <c r="E123" s="85" t="s">
        <v>398</v>
      </c>
      <c r="F123" s="85"/>
      <c r="G123" s="85" t="s">
        <v>398</v>
      </c>
      <c r="H123" s="85"/>
    </row>
    <row r="124" spans="2:8" ht="31.5" x14ac:dyDescent="0.25">
      <c r="B124" s="25" t="s">
        <v>343</v>
      </c>
      <c r="C124" s="29">
        <v>422</v>
      </c>
      <c r="D124" s="30">
        <f>C124/C$126</f>
        <v>0.85772357723577231</v>
      </c>
      <c r="E124" s="29">
        <v>762</v>
      </c>
      <c r="F124" s="30">
        <f>E124/E$126</f>
        <v>0.85330347144456886</v>
      </c>
      <c r="G124" s="29">
        <v>1131</v>
      </c>
      <c r="H124" s="30">
        <f>G124/G$126</f>
        <v>0.86467889908256879</v>
      </c>
    </row>
    <row r="125" spans="2:8" ht="31.5" x14ac:dyDescent="0.25">
      <c r="B125" s="25" t="s">
        <v>361</v>
      </c>
      <c r="C125" s="29">
        <v>70</v>
      </c>
      <c r="D125" s="30">
        <f>C125/C$126</f>
        <v>0.14227642276422764</v>
      </c>
      <c r="E125" s="29">
        <v>131</v>
      </c>
      <c r="F125" s="30">
        <f>E125/E$126</f>
        <v>0.14669652855543114</v>
      </c>
      <c r="G125" s="29">
        <v>177</v>
      </c>
      <c r="H125" s="30">
        <f>G125/G$126</f>
        <v>0.13532110091743119</v>
      </c>
    </row>
    <row r="126" spans="2:8" ht="31.5" x14ac:dyDescent="0.25">
      <c r="B126" s="17" t="s">
        <v>420</v>
      </c>
      <c r="C126" s="33">
        <f t="shared" ref="C126:H126" si="16">SUM(C124:C125)</f>
        <v>492</v>
      </c>
      <c r="D126" s="49">
        <f t="shared" si="16"/>
        <v>1</v>
      </c>
      <c r="E126" s="33">
        <f t="shared" ref="E126:F126" si="17">SUM(E124:E125)</f>
        <v>893</v>
      </c>
      <c r="F126" s="49">
        <f t="shared" si="17"/>
        <v>1</v>
      </c>
      <c r="G126" s="33">
        <f t="shared" si="16"/>
        <v>1308</v>
      </c>
      <c r="H126" s="49">
        <f t="shared" si="16"/>
        <v>1</v>
      </c>
    </row>
    <row r="127" spans="2:8" s="5" customFormat="1" x14ac:dyDescent="0.25">
      <c r="B127" s="10"/>
      <c r="C127" s="11"/>
      <c r="E127" s="11"/>
      <c r="G127" s="11"/>
    </row>
    <row r="128" spans="2:8" s="5" customFormat="1" x14ac:dyDescent="0.25">
      <c r="B128" s="10"/>
      <c r="C128" s="15"/>
      <c r="E128" s="15"/>
      <c r="G128" s="15"/>
    </row>
    <row r="129" spans="2:8" ht="48" customHeight="1" x14ac:dyDescent="0.25">
      <c r="B129" s="92" t="s">
        <v>440</v>
      </c>
      <c r="C129" s="86" t="s">
        <v>544</v>
      </c>
      <c r="D129" s="87"/>
      <c r="E129" s="86" t="s">
        <v>545</v>
      </c>
      <c r="F129" s="87"/>
      <c r="G129" s="86" t="s">
        <v>546</v>
      </c>
      <c r="H129" s="87"/>
    </row>
    <row r="130" spans="2:8" ht="48" customHeight="1" x14ac:dyDescent="0.25">
      <c r="B130" s="93"/>
      <c r="C130" s="85" t="s">
        <v>398</v>
      </c>
      <c r="D130" s="85"/>
      <c r="E130" s="85" t="s">
        <v>398</v>
      </c>
      <c r="F130" s="85"/>
      <c r="G130" s="85" t="s">
        <v>398</v>
      </c>
      <c r="H130" s="85"/>
    </row>
    <row r="131" spans="2:8" ht="31.5" x14ac:dyDescent="0.25">
      <c r="B131" s="25" t="s">
        <v>362</v>
      </c>
      <c r="C131" s="29">
        <v>320</v>
      </c>
      <c r="D131" s="30">
        <f t="shared" ref="D131:D138" si="18">C131/C$139</f>
        <v>0.65040650406504064</v>
      </c>
      <c r="E131" s="29">
        <v>572</v>
      </c>
      <c r="F131" s="30">
        <f>E131/E$139</f>
        <v>0.64053751399776038</v>
      </c>
      <c r="G131" s="29">
        <v>868</v>
      </c>
      <c r="H131" s="30">
        <f>G131/G$139</f>
        <v>0.66360856269113155</v>
      </c>
    </row>
    <row r="132" spans="2:8" ht="31.5" x14ac:dyDescent="0.25">
      <c r="B132" s="25" t="s">
        <v>363</v>
      </c>
      <c r="C132" s="29">
        <v>46</v>
      </c>
      <c r="D132" s="30">
        <f t="shared" si="18"/>
        <v>9.3495934959349589E-2</v>
      </c>
      <c r="E132" s="29">
        <v>91</v>
      </c>
      <c r="F132" s="30">
        <f>E132/E$139</f>
        <v>0.1019036954087346</v>
      </c>
      <c r="G132" s="29">
        <v>123</v>
      </c>
      <c r="H132" s="30">
        <f>G132/G$139</f>
        <v>9.4036697247706427E-2</v>
      </c>
    </row>
    <row r="133" spans="2:8" ht="32.25" x14ac:dyDescent="0.25">
      <c r="B133" s="25" t="s">
        <v>364</v>
      </c>
      <c r="C133" s="29">
        <v>25</v>
      </c>
      <c r="D133" s="30">
        <f t="shared" si="18"/>
        <v>5.08130081300813E-2</v>
      </c>
      <c r="E133" s="29">
        <v>43</v>
      </c>
      <c r="F133" s="30">
        <f>E133/E$139</f>
        <v>4.8152295632698766E-2</v>
      </c>
      <c r="G133" s="29">
        <v>57</v>
      </c>
      <c r="H133" s="30">
        <f>G133/G$139</f>
        <v>4.3577981651376149E-2</v>
      </c>
    </row>
    <row r="134" spans="2:8" ht="32.25" x14ac:dyDescent="0.25">
      <c r="B134" s="25" t="s">
        <v>365</v>
      </c>
      <c r="C134" s="29">
        <v>4</v>
      </c>
      <c r="D134" s="30">
        <f t="shared" si="18"/>
        <v>8.130081300813009E-3</v>
      </c>
      <c r="E134" s="29">
        <v>7</v>
      </c>
      <c r="F134" s="30">
        <f>E134/E$139</f>
        <v>7.8387458006718928E-3</v>
      </c>
      <c r="G134" s="29">
        <v>10</v>
      </c>
      <c r="H134" s="30">
        <f>G134/G$139</f>
        <v>7.6452599388379203E-3</v>
      </c>
    </row>
    <row r="135" spans="2:8" ht="31.5" x14ac:dyDescent="0.25">
      <c r="B135" s="25" t="s">
        <v>441</v>
      </c>
      <c r="C135" s="29">
        <v>52</v>
      </c>
      <c r="D135" s="30">
        <f t="shared" si="18"/>
        <v>0.10569105691056911</v>
      </c>
      <c r="E135" s="29">
        <v>112</v>
      </c>
      <c r="F135" s="30">
        <f>E135/E$139</f>
        <v>0.12541993281075028</v>
      </c>
      <c r="G135" s="29">
        <v>159</v>
      </c>
      <c r="H135" s="30">
        <f>G135/G$139</f>
        <v>0.12155963302752294</v>
      </c>
    </row>
    <row r="136" spans="2:8" ht="31.5" x14ac:dyDescent="0.25">
      <c r="B136" s="25" t="s">
        <v>442</v>
      </c>
      <c r="C136" s="29">
        <v>3</v>
      </c>
      <c r="D136" s="30">
        <f t="shared" si="18"/>
        <v>6.0975609756097563E-3</v>
      </c>
      <c r="E136" s="29">
        <v>4</v>
      </c>
      <c r="F136" s="30">
        <f>E136/E$139</f>
        <v>4.4792833146696529E-3</v>
      </c>
      <c r="G136" s="29">
        <v>5</v>
      </c>
      <c r="H136" s="30">
        <f>G136/G$139</f>
        <v>3.8226299694189602E-3</v>
      </c>
    </row>
    <row r="137" spans="2:8" ht="31.5" x14ac:dyDescent="0.25">
      <c r="B137" s="25" t="s">
        <v>443</v>
      </c>
      <c r="C137" s="29">
        <v>42</v>
      </c>
      <c r="D137" s="30">
        <f t="shared" si="18"/>
        <v>8.5365853658536592E-2</v>
      </c>
      <c r="E137" s="29">
        <v>64</v>
      </c>
      <c r="F137" s="30">
        <f>E137/E$139</f>
        <v>7.1668533034714446E-2</v>
      </c>
      <c r="G137" s="29">
        <v>85</v>
      </c>
      <c r="H137" s="30">
        <f>G137/G$139</f>
        <v>6.4984709480122319E-2</v>
      </c>
    </row>
    <row r="138" spans="2:8" ht="31.5" x14ac:dyDescent="0.25">
      <c r="B138" s="25" t="s">
        <v>444</v>
      </c>
      <c r="C138" s="29">
        <v>0</v>
      </c>
      <c r="D138" s="30">
        <f t="shared" si="18"/>
        <v>0</v>
      </c>
      <c r="E138" s="29">
        <v>0</v>
      </c>
      <c r="F138" s="30">
        <f>E138/E$139</f>
        <v>0</v>
      </c>
      <c r="G138" s="29">
        <v>1</v>
      </c>
      <c r="H138" s="30">
        <f>G138/G$139</f>
        <v>7.6452599388379206E-4</v>
      </c>
    </row>
    <row r="139" spans="2:8" ht="31.5" x14ac:dyDescent="0.25">
      <c r="B139" s="17" t="s">
        <v>420</v>
      </c>
      <c r="C139" s="33">
        <f t="shared" ref="C139:H139" si="19">SUM(C131:C138)</f>
        <v>492</v>
      </c>
      <c r="D139" s="49">
        <f t="shared" si="19"/>
        <v>1</v>
      </c>
      <c r="E139" s="33">
        <f t="shared" ref="E139:F139" si="20">SUM(E131:E138)</f>
        <v>893</v>
      </c>
      <c r="F139" s="49">
        <f t="shared" si="20"/>
        <v>0.99999999999999989</v>
      </c>
      <c r="G139" s="33">
        <f t="shared" si="19"/>
        <v>1308</v>
      </c>
      <c r="H139" s="49">
        <f t="shared" si="19"/>
        <v>1.0000000000000002</v>
      </c>
    </row>
    <row r="140" spans="2:8" x14ac:dyDescent="0.25">
      <c r="B140" s="10"/>
      <c r="C140" s="8"/>
      <c r="E140" s="8"/>
      <c r="G140" s="8"/>
    </row>
    <row r="141" spans="2:8" x14ac:dyDescent="0.25">
      <c r="B141" s="10"/>
      <c r="C141" s="8"/>
      <c r="E141" s="8"/>
      <c r="G141" s="8"/>
    </row>
    <row r="142" spans="2:8" s="5" customFormat="1" ht="47.25" customHeight="1" x14ac:dyDescent="0.25">
      <c r="B142" s="100" t="s">
        <v>503</v>
      </c>
      <c r="C142" s="86" t="s">
        <v>544</v>
      </c>
      <c r="D142" s="87"/>
      <c r="E142" s="86" t="s">
        <v>545</v>
      </c>
      <c r="F142" s="87"/>
      <c r="G142" s="86" t="s">
        <v>546</v>
      </c>
      <c r="H142" s="87"/>
    </row>
    <row r="143" spans="2:8" s="5" customFormat="1" ht="47.25" customHeight="1" x14ac:dyDescent="0.25">
      <c r="B143" s="100"/>
      <c r="C143" s="85" t="s">
        <v>403</v>
      </c>
      <c r="D143" s="85"/>
      <c r="E143" s="85" t="s">
        <v>398</v>
      </c>
      <c r="F143" s="85"/>
      <c r="G143" s="85" t="s">
        <v>398</v>
      </c>
      <c r="H143" s="85"/>
    </row>
    <row r="144" spans="2:8" s="5" customFormat="1" ht="31.5" x14ac:dyDescent="0.25">
      <c r="B144" s="25" t="s">
        <v>416</v>
      </c>
      <c r="C144" s="29">
        <v>444</v>
      </c>
      <c r="D144" s="30">
        <f t="shared" ref="D144:D166" si="21">C144/C$167</f>
        <v>0.90243902439024393</v>
      </c>
      <c r="E144" s="29">
        <v>814</v>
      </c>
      <c r="F144" s="30">
        <f>E144/E$167</f>
        <v>0.91153415453527431</v>
      </c>
      <c r="G144" s="29">
        <v>1182</v>
      </c>
      <c r="H144" s="30">
        <f>G144/G$167</f>
        <v>0.90366972477064222</v>
      </c>
    </row>
    <row r="145" spans="2:8" s="5" customFormat="1" ht="32.25" x14ac:dyDescent="0.25">
      <c r="B145" s="36" t="s">
        <v>397</v>
      </c>
      <c r="C145" s="31">
        <v>4</v>
      </c>
      <c r="D145" s="32">
        <f t="shared" si="21"/>
        <v>8.130081300813009E-3</v>
      </c>
      <c r="E145" s="31">
        <v>10</v>
      </c>
      <c r="F145" s="32">
        <f>E145/E$167</f>
        <v>1.1198208286674132E-2</v>
      </c>
      <c r="G145" s="31">
        <v>16</v>
      </c>
      <c r="H145" s="32">
        <f>G145/G$167</f>
        <v>1.2232415902140673E-2</v>
      </c>
    </row>
    <row r="146" spans="2:8" s="5" customFormat="1" ht="31.5" x14ac:dyDescent="0.25">
      <c r="B146" s="36" t="s">
        <v>445</v>
      </c>
      <c r="C146" s="31">
        <v>9</v>
      </c>
      <c r="D146" s="32">
        <f t="shared" si="21"/>
        <v>1.8292682926829267E-2</v>
      </c>
      <c r="E146" s="31">
        <v>13</v>
      </c>
      <c r="F146" s="32">
        <f>E146/E$167</f>
        <v>1.4557670772676373E-2</v>
      </c>
      <c r="G146" s="31">
        <v>18</v>
      </c>
      <c r="H146" s="32">
        <f>G146/G$167</f>
        <v>1.3761467889908258E-2</v>
      </c>
    </row>
    <row r="147" spans="2:8" s="5" customFormat="1" ht="32.25" x14ac:dyDescent="0.25">
      <c r="B147" s="37" t="s">
        <v>352</v>
      </c>
      <c r="C147" s="31">
        <v>6</v>
      </c>
      <c r="D147" s="32">
        <f t="shared" si="21"/>
        <v>1.2195121951219513E-2</v>
      </c>
      <c r="E147" s="31">
        <v>7</v>
      </c>
      <c r="F147" s="32">
        <f>E147/E$167</f>
        <v>7.8387458006718928E-3</v>
      </c>
      <c r="G147" s="31">
        <v>10</v>
      </c>
      <c r="H147" s="32">
        <f>G147/G$167</f>
        <v>7.6452599388379203E-3</v>
      </c>
    </row>
    <row r="148" spans="2:8" s="5" customFormat="1" ht="32.25" x14ac:dyDescent="0.25">
      <c r="B148" s="36" t="s">
        <v>353</v>
      </c>
      <c r="C148" s="31">
        <v>10</v>
      </c>
      <c r="D148" s="32">
        <f t="shared" si="21"/>
        <v>2.032520325203252E-2</v>
      </c>
      <c r="E148" s="31">
        <v>14</v>
      </c>
      <c r="F148" s="32">
        <f>E148/E$167</f>
        <v>1.5677491601343786E-2</v>
      </c>
      <c r="G148" s="31">
        <v>23</v>
      </c>
      <c r="H148" s="32">
        <f>G148/G$167</f>
        <v>1.7584097859327217E-2</v>
      </c>
    </row>
    <row r="149" spans="2:8" s="5" customFormat="1" ht="31.5" x14ac:dyDescent="0.25">
      <c r="B149" s="36" t="s">
        <v>446</v>
      </c>
      <c r="C149" s="31">
        <v>2</v>
      </c>
      <c r="D149" s="32">
        <f t="shared" si="21"/>
        <v>4.0650406504065045E-3</v>
      </c>
      <c r="E149" s="31">
        <v>4</v>
      </c>
      <c r="F149" s="32">
        <f>E149/E$167</f>
        <v>4.4792833146696529E-3</v>
      </c>
      <c r="G149" s="31">
        <v>7</v>
      </c>
      <c r="H149" s="32">
        <f>G149/G$167</f>
        <v>5.3516819571865441E-3</v>
      </c>
    </row>
    <row r="150" spans="2:8" s="5" customFormat="1" ht="31.5" x14ac:dyDescent="0.25">
      <c r="B150" s="69" t="s">
        <v>419</v>
      </c>
      <c r="C150" s="70">
        <v>1</v>
      </c>
      <c r="D150" s="71">
        <f t="shared" si="21"/>
        <v>2.0325203252032522E-3</v>
      </c>
      <c r="E150" s="70">
        <v>1</v>
      </c>
      <c r="F150" s="71">
        <f>E150/E$167</f>
        <v>1.1198208286674132E-3</v>
      </c>
      <c r="G150" s="70">
        <v>3</v>
      </c>
      <c r="H150" s="71">
        <f>G150/G$167</f>
        <v>2.2935779816513763E-3</v>
      </c>
    </row>
    <row r="151" spans="2:8" s="5" customFormat="1" ht="32.25" x14ac:dyDescent="0.25">
      <c r="B151" s="23" t="s">
        <v>508</v>
      </c>
      <c r="C151" s="29">
        <v>1</v>
      </c>
      <c r="D151" s="30">
        <f t="shared" si="21"/>
        <v>2.0325203252032522E-3</v>
      </c>
      <c r="E151" s="29">
        <v>3</v>
      </c>
      <c r="F151" s="30">
        <f>E151/E$167</f>
        <v>3.3594624860022394E-3</v>
      </c>
      <c r="G151" s="29">
        <v>6</v>
      </c>
      <c r="H151" s="30">
        <f>G151/G$167</f>
        <v>4.5871559633027525E-3</v>
      </c>
    </row>
    <row r="152" spans="2:8" s="5" customFormat="1" ht="32.25" x14ac:dyDescent="0.25">
      <c r="B152" s="23" t="s">
        <v>509</v>
      </c>
      <c r="C152" s="29">
        <v>2</v>
      </c>
      <c r="D152" s="30">
        <f t="shared" si="21"/>
        <v>4.0650406504065045E-3</v>
      </c>
      <c r="E152" s="29">
        <v>2</v>
      </c>
      <c r="F152" s="30">
        <f>E152/E$167</f>
        <v>2.2396416573348264E-3</v>
      </c>
      <c r="G152" s="29">
        <v>2</v>
      </c>
      <c r="H152" s="30">
        <f>G152/G$167</f>
        <v>1.5290519877675841E-3</v>
      </c>
    </row>
    <row r="153" spans="2:8" s="5" customFormat="1" ht="32.25" x14ac:dyDescent="0.25">
      <c r="B153" s="75" t="s">
        <v>346</v>
      </c>
      <c r="C153" s="72">
        <v>0</v>
      </c>
      <c r="D153" s="30">
        <f t="shared" si="21"/>
        <v>0</v>
      </c>
      <c r="E153" s="72">
        <v>3</v>
      </c>
      <c r="F153" s="30">
        <f>E153/E$167</f>
        <v>3.3594624860022394E-3</v>
      </c>
      <c r="G153" s="72">
        <v>4</v>
      </c>
      <c r="H153" s="30">
        <f>G153/G$167</f>
        <v>3.0581039755351682E-3</v>
      </c>
    </row>
    <row r="154" spans="2:8" s="5" customFormat="1" ht="32.25" x14ac:dyDescent="0.25">
      <c r="B154" s="73" t="s">
        <v>510</v>
      </c>
      <c r="C154" s="74">
        <v>0</v>
      </c>
      <c r="D154" s="30">
        <f t="shared" si="21"/>
        <v>0</v>
      </c>
      <c r="E154" s="74">
        <v>1</v>
      </c>
      <c r="F154" s="30">
        <f>E154/E$167</f>
        <v>1.1198208286674132E-3</v>
      </c>
      <c r="G154" s="74">
        <v>2</v>
      </c>
      <c r="H154" s="30">
        <f>G154/G$167</f>
        <v>1.5290519877675841E-3</v>
      </c>
    </row>
    <row r="155" spans="2:8" s="5" customFormat="1" ht="32.25" x14ac:dyDescent="0.25">
      <c r="B155" s="73" t="s">
        <v>511</v>
      </c>
      <c r="C155" s="74">
        <v>0</v>
      </c>
      <c r="D155" s="30">
        <f t="shared" si="21"/>
        <v>0</v>
      </c>
      <c r="E155" s="74">
        <v>0</v>
      </c>
      <c r="F155" s="30">
        <f>E155/E$167</f>
        <v>0</v>
      </c>
      <c r="G155" s="74">
        <v>0</v>
      </c>
      <c r="H155" s="30">
        <f>G155/G$167</f>
        <v>0</v>
      </c>
    </row>
    <row r="156" spans="2:8" s="5" customFormat="1" ht="32.25" x14ac:dyDescent="0.25">
      <c r="B156" s="73" t="s">
        <v>512</v>
      </c>
      <c r="C156" s="74">
        <v>0</v>
      </c>
      <c r="D156" s="30">
        <f t="shared" si="21"/>
        <v>0</v>
      </c>
      <c r="E156" s="74">
        <v>0</v>
      </c>
      <c r="F156" s="30">
        <f>E156/E$167</f>
        <v>0</v>
      </c>
      <c r="G156" s="74">
        <v>0</v>
      </c>
      <c r="H156" s="30">
        <f>G156/G$167</f>
        <v>0</v>
      </c>
    </row>
    <row r="157" spans="2:8" s="5" customFormat="1" ht="32.25" x14ac:dyDescent="0.25">
      <c r="B157" s="73" t="s">
        <v>513</v>
      </c>
      <c r="C157" s="74">
        <v>0</v>
      </c>
      <c r="D157" s="30">
        <f t="shared" si="21"/>
        <v>0</v>
      </c>
      <c r="E157" s="74">
        <v>0</v>
      </c>
      <c r="F157" s="30">
        <f>E157/E$167</f>
        <v>0</v>
      </c>
      <c r="G157" s="74">
        <v>0</v>
      </c>
      <c r="H157" s="30">
        <f>G157/G$167</f>
        <v>0</v>
      </c>
    </row>
    <row r="158" spans="2:8" s="5" customFormat="1" ht="32.25" x14ac:dyDescent="0.25">
      <c r="B158" s="73" t="s">
        <v>514</v>
      </c>
      <c r="C158" s="74">
        <v>1</v>
      </c>
      <c r="D158" s="30">
        <f t="shared" si="21"/>
        <v>2.0325203252032522E-3</v>
      </c>
      <c r="E158" s="74">
        <v>1</v>
      </c>
      <c r="F158" s="30">
        <f>E158/E$167</f>
        <v>1.1198208286674132E-3</v>
      </c>
      <c r="G158" s="74">
        <v>2</v>
      </c>
      <c r="H158" s="30">
        <f>G158/G$167</f>
        <v>1.5290519877675841E-3</v>
      </c>
    </row>
    <row r="159" spans="2:8" s="5" customFormat="1" ht="32.25" x14ac:dyDescent="0.25">
      <c r="B159" s="73" t="s">
        <v>515</v>
      </c>
      <c r="C159" s="74">
        <v>0</v>
      </c>
      <c r="D159" s="30">
        <f t="shared" si="21"/>
        <v>0</v>
      </c>
      <c r="E159" s="74">
        <v>0</v>
      </c>
      <c r="F159" s="30">
        <f>E159/E$167</f>
        <v>0</v>
      </c>
      <c r="G159" s="74">
        <v>0</v>
      </c>
      <c r="H159" s="30">
        <f>G159/G$167</f>
        <v>0</v>
      </c>
    </row>
    <row r="160" spans="2:8" s="5" customFormat="1" ht="32.25" x14ac:dyDescent="0.25">
      <c r="B160" s="73" t="s">
        <v>516</v>
      </c>
      <c r="C160" s="74">
        <v>0</v>
      </c>
      <c r="D160" s="30">
        <f t="shared" si="21"/>
        <v>0</v>
      </c>
      <c r="E160" s="74">
        <v>0</v>
      </c>
      <c r="F160" s="30">
        <f>E160/E$167</f>
        <v>0</v>
      </c>
      <c r="G160" s="74">
        <v>0</v>
      </c>
      <c r="H160" s="30">
        <f>G160/G$167</f>
        <v>0</v>
      </c>
    </row>
    <row r="161" spans="2:8" s="5" customFormat="1" ht="32.25" x14ac:dyDescent="0.25">
      <c r="B161" s="73" t="s">
        <v>517</v>
      </c>
      <c r="C161" s="74">
        <v>0</v>
      </c>
      <c r="D161" s="30">
        <f t="shared" si="21"/>
        <v>0</v>
      </c>
      <c r="E161" s="74">
        <v>0</v>
      </c>
      <c r="F161" s="30">
        <f>E161/E$167</f>
        <v>0</v>
      </c>
      <c r="G161" s="74">
        <v>0</v>
      </c>
      <c r="H161" s="30">
        <f>G161/G$167</f>
        <v>0</v>
      </c>
    </row>
    <row r="162" spans="2:8" s="5" customFormat="1" ht="32.25" x14ac:dyDescent="0.25">
      <c r="B162" s="73" t="s">
        <v>518</v>
      </c>
      <c r="C162" s="74">
        <v>0</v>
      </c>
      <c r="D162" s="30">
        <f t="shared" si="21"/>
        <v>0</v>
      </c>
      <c r="E162" s="74">
        <v>0</v>
      </c>
      <c r="F162" s="30">
        <f>E162/E$167</f>
        <v>0</v>
      </c>
      <c r="G162" s="74">
        <v>0</v>
      </c>
      <c r="H162" s="30">
        <f>G162/G$167</f>
        <v>0</v>
      </c>
    </row>
    <row r="163" spans="2:8" s="5" customFormat="1" ht="32.25" x14ac:dyDescent="0.25">
      <c r="B163" s="73" t="s">
        <v>519</v>
      </c>
      <c r="C163" s="74">
        <v>0</v>
      </c>
      <c r="D163" s="30">
        <f t="shared" si="21"/>
        <v>0</v>
      </c>
      <c r="E163" s="74">
        <v>0</v>
      </c>
      <c r="F163" s="30">
        <f>E163/E$167</f>
        <v>0</v>
      </c>
      <c r="G163" s="74">
        <v>0</v>
      </c>
      <c r="H163" s="30">
        <f>G163/G$167</f>
        <v>0</v>
      </c>
    </row>
    <row r="164" spans="2:8" s="5" customFormat="1" ht="32.25" x14ac:dyDescent="0.25">
      <c r="B164" s="25" t="s">
        <v>347</v>
      </c>
      <c r="C164" s="29">
        <v>1</v>
      </c>
      <c r="D164" s="30">
        <f t="shared" si="21"/>
        <v>2.0325203252032522E-3</v>
      </c>
      <c r="E164" s="29">
        <v>3</v>
      </c>
      <c r="F164" s="30">
        <f>E164/E$167</f>
        <v>3.3594624860022394E-3</v>
      </c>
      <c r="G164" s="29">
        <v>4</v>
      </c>
      <c r="H164" s="30">
        <f>G164/G$167</f>
        <v>3.0581039755351682E-3</v>
      </c>
    </row>
    <row r="165" spans="2:8" s="5" customFormat="1" ht="32.25" x14ac:dyDescent="0.25">
      <c r="B165" s="25" t="s">
        <v>348</v>
      </c>
      <c r="C165" s="29">
        <v>2</v>
      </c>
      <c r="D165" s="30">
        <f t="shared" si="21"/>
        <v>4.0650406504065045E-3</v>
      </c>
      <c r="E165" s="29">
        <v>2</v>
      </c>
      <c r="F165" s="30">
        <f>E165/E$167</f>
        <v>2.2396416573348264E-3</v>
      </c>
      <c r="G165" s="29">
        <v>2</v>
      </c>
      <c r="H165" s="30">
        <f>G165/G$167</f>
        <v>1.5290519877675841E-3</v>
      </c>
    </row>
    <row r="166" spans="2:8" s="5" customFormat="1" ht="31.5" x14ac:dyDescent="0.25">
      <c r="B166" s="25" t="s">
        <v>447</v>
      </c>
      <c r="C166" s="29">
        <v>9</v>
      </c>
      <c r="D166" s="30">
        <f t="shared" si="21"/>
        <v>1.8292682926829267E-2</v>
      </c>
      <c r="E166" s="29">
        <v>15</v>
      </c>
      <c r="F166" s="30">
        <f>E166/E$167</f>
        <v>1.6797312430011199E-2</v>
      </c>
      <c r="G166" s="29">
        <v>27</v>
      </c>
      <c r="H166" s="30">
        <f>G166/G$167</f>
        <v>2.0642201834862386E-2</v>
      </c>
    </row>
    <row r="167" spans="2:8" s="5" customFormat="1" ht="33" x14ac:dyDescent="0.25">
      <c r="B167" s="68" t="s">
        <v>402</v>
      </c>
      <c r="C167" s="33">
        <f t="shared" ref="C167:H167" si="22">SUM(C144:C166)</f>
        <v>492</v>
      </c>
      <c r="D167" s="49">
        <f t="shared" si="22"/>
        <v>1</v>
      </c>
      <c r="E167" s="33">
        <f t="shared" ref="E167:F167" si="23">SUM(E144:E166)</f>
        <v>893</v>
      </c>
      <c r="F167" s="49">
        <f t="shared" si="23"/>
        <v>1.0000000000000002</v>
      </c>
      <c r="G167" s="33">
        <f t="shared" si="22"/>
        <v>1308</v>
      </c>
      <c r="H167" s="49">
        <f t="shared" si="22"/>
        <v>0.99999999999999989</v>
      </c>
    </row>
    <row r="168" spans="2:8" s="5" customFormat="1" x14ac:dyDescent="0.25">
      <c r="B168" s="7"/>
      <c r="C168" s="7"/>
      <c r="E168" s="7"/>
      <c r="G168" s="7"/>
    </row>
    <row r="169" spans="2:8" s="5" customFormat="1" x14ac:dyDescent="0.25">
      <c r="B169" s="7"/>
      <c r="C169" s="7"/>
      <c r="E169" s="7"/>
      <c r="G169" s="7"/>
    </row>
    <row r="170" spans="2:8" ht="47.25" customHeight="1" x14ac:dyDescent="0.25">
      <c r="B170" s="100" t="s">
        <v>502</v>
      </c>
      <c r="C170" s="86" t="s">
        <v>544</v>
      </c>
      <c r="D170" s="87"/>
      <c r="E170" s="86" t="s">
        <v>545</v>
      </c>
      <c r="F170" s="87"/>
      <c r="G170" s="86" t="s">
        <v>546</v>
      </c>
      <c r="H170" s="87"/>
    </row>
    <row r="171" spans="2:8" ht="47.25" customHeight="1" x14ac:dyDescent="0.25">
      <c r="B171" s="100"/>
      <c r="C171" s="85" t="s">
        <v>398</v>
      </c>
      <c r="D171" s="85"/>
      <c r="E171" s="85" t="s">
        <v>398</v>
      </c>
      <c r="F171" s="85"/>
      <c r="G171" s="85" t="s">
        <v>398</v>
      </c>
      <c r="H171" s="85"/>
    </row>
    <row r="172" spans="2:8" ht="31.5" x14ac:dyDescent="0.25">
      <c r="B172" s="25" t="s">
        <v>448</v>
      </c>
      <c r="C172" s="29">
        <v>11</v>
      </c>
      <c r="D172" s="30">
        <f t="shared" ref="D172:D191" si="24">C172/C$192</f>
        <v>2.2357723577235773E-2</v>
      </c>
      <c r="E172" s="29">
        <v>16</v>
      </c>
      <c r="F172" s="30">
        <f>E172/E$192</f>
        <v>1.7917133258678612E-2</v>
      </c>
      <c r="G172" s="29">
        <v>23</v>
      </c>
      <c r="H172" s="30">
        <f>G172/G$192</f>
        <v>1.7584097859327217E-2</v>
      </c>
    </row>
    <row r="173" spans="2:8" ht="31.5" x14ac:dyDescent="0.25">
      <c r="B173" s="25" t="s">
        <v>449</v>
      </c>
      <c r="C173" s="29">
        <v>10</v>
      </c>
      <c r="D173" s="30">
        <f t="shared" si="24"/>
        <v>2.032520325203252E-2</v>
      </c>
      <c r="E173" s="29">
        <v>16</v>
      </c>
      <c r="F173" s="30">
        <f>E173/E$192</f>
        <v>1.7917133258678612E-2</v>
      </c>
      <c r="G173" s="29">
        <v>23</v>
      </c>
      <c r="H173" s="30">
        <f>G173/G$192</f>
        <v>1.7584097859327217E-2</v>
      </c>
    </row>
    <row r="174" spans="2:8" ht="31.5" x14ac:dyDescent="0.25">
      <c r="B174" s="25" t="s">
        <v>450</v>
      </c>
      <c r="C174" s="29">
        <v>21</v>
      </c>
      <c r="D174" s="30">
        <f t="shared" si="24"/>
        <v>4.2682926829268296E-2</v>
      </c>
      <c r="E174" s="29">
        <v>30</v>
      </c>
      <c r="F174" s="30">
        <f>E174/E$192</f>
        <v>3.3594624860022397E-2</v>
      </c>
      <c r="G174" s="29">
        <v>46</v>
      </c>
      <c r="H174" s="30">
        <f>G174/G$192</f>
        <v>3.5168195718654434E-2</v>
      </c>
    </row>
    <row r="175" spans="2:8" ht="31.5" x14ac:dyDescent="0.25">
      <c r="B175" s="25" t="s">
        <v>424</v>
      </c>
      <c r="C175" s="29">
        <v>12</v>
      </c>
      <c r="D175" s="30">
        <f t="shared" si="24"/>
        <v>2.4390243902439025E-2</v>
      </c>
      <c r="E175" s="29">
        <v>29</v>
      </c>
      <c r="F175" s="30">
        <f>E175/E$192</f>
        <v>3.2474804031354984E-2</v>
      </c>
      <c r="G175" s="29">
        <v>42</v>
      </c>
      <c r="H175" s="30">
        <f>G175/G$192</f>
        <v>3.2110091743119268E-2</v>
      </c>
    </row>
    <row r="176" spans="2:8" ht="31.5" x14ac:dyDescent="0.25">
      <c r="B176" s="25" t="s">
        <v>451</v>
      </c>
      <c r="C176" s="29">
        <v>7</v>
      </c>
      <c r="D176" s="30">
        <f t="shared" si="24"/>
        <v>1.4227642276422764E-2</v>
      </c>
      <c r="E176" s="29">
        <v>9</v>
      </c>
      <c r="F176" s="30">
        <f>E176/E$192</f>
        <v>1.0078387458006719E-2</v>
      </c>
      <c r="G176" s="29">
        <v>12</v>
      </c>
      <c r="H176" s="30">
        <f>G176/G$192</f>
        <v>9.1743119266055051E-3</v>
      </c>
    </row>
    <row r="177" spans="2:8" ht="31.5" x14ac:dyDescent="0.25">
      <c r="B177" s="25" t="s">
        <v>452</v>
      </c>
      <c r="C177" s="29">
        <v>19</v>
      </c>
      <c r="D177" s="30">
        <f t="shared" si="24"/>
        <v>3.8617886178861791E-2</v>
      </c>
      <c r="E177" s="29">
        <v>44</v>
      </c>
      <c r="F177" s="30">
        <f>E177/E$192</f>
        <v>4.9272116461366179E-2</v>
      </c>
      <c r="G177" s="29">
        <v>59</v>
      </c>
      <c r="H177" s="30">
        <f>G177/G$192</f>
        <v>4.5107033639143729E-2</v>
      </c>
    </row>
    <row r="178" spans="2:8" ht="31.5" x14ac:dyDescent="0.25">
      <c r="B178" s="25" t="s">
        <v>354</v>
      </c>
      <c r="C178" s="29">
        <v>21</v>
      </c>
      <c r="D178" s="30">
        <f t="shared" si="24"/>
        <v>4.2682926829268296E-2</v>
      </c>
      <c r="E178" s="29">
        <v>57</v>
      </c>
      <c r="F178" s="30">
        <f>E178/E$192</f>
        <v>6.3829787234042548E-2</v>
      </c>
      <c r="G178" s="29">
        <v>83</v>
      </c>
      <c r="H178" s="30">
        <f>G178/G$192</f>
        <v>6.3455657492354739E-2</v>
      </c>
    </row>
    <row r="179" spans="2:8" ht="31.5" x14ac:dyDescent="0.25">
      <c r="B179" s="25" t="s">
        <v>349</v>
      </c>
      <c r="C179" s="29">
        <v>31</v>
      </c>
      <c r="D179" s="30">
        <f t="shared" si="24"/>
        <v>6.3008130081300809E-2</v>
      </c>
      <c r="E179" s="29">
        <v>53</v>
      </c>
      <c r="F179" s="30">
        <f>E179/E$192</f>
        <v>5.9350503919372903E-2</v>
      </c>
      <c r="G179" s="29">
        <v>81</v>
      </c>
      <c r="H179" s="30">
        <f>G179/G$192</f>
        <v>6.1926605504587159E-2</v>
      </c>
    </row>
    <row r="180" spans="2:8" ht="31.5" x14ac:dyDescent="0.25">
      <c r="B180" s="25" t="s">
        <v>453</v>
      </c>
      <c r="C180" s="29">
        <v>20</v>
      </c>
      <c r="D180" s="30">
        <f t="shared" si="24"/>
        <v>4.065040650406504E-2</v>
      </c>
      <c r="E180" s="29">
        <v>42</v>
      </c>
      <c r="F180" s="30">
        <f>E180/E$192</f>
        <v>4.7032474804031353E-2</v>
      </c>
      <c r="G180" s="29">
        <v>83</v>
      </c>
      <c r="H180" s="30">
        <f>G180/G$192</f>
        <v>6.3455657492354739E-2</v>
      </c>
    </row>
    <row r="181" spans="2:8" ht="31.5" x14ac:dyDescent="0.25">
      <c r="B181" s="25" t="s">
        <v>454</v>
      </c>
      <c r="C181" s="29">
        <v>26</v>
      </c>
      <c r="D181" s="30">
        <f t="shared" si="24"/>
        <v>5.2845528455284556E-2</v>
      </c>
      <c r="E181" s="29">
        <v>43</v>
      </c>
      <c r="F181" s="30">
        <f>E181/E$192</f>
        <v>4.8152295632698766E-2</v>
      </c>
      <c r="G181" s="29">
        <v>67</v>
      </c>
      <c r="H181" s="30">
        <f>G181/G$192</f>
        <v>5.1223241590214068E-2</v>
      </c>
    </row>
    <row r="182" spans="2:8" ht="31.5" x14ac:dyDescent="0.25">
      <c r="B182" s="25" t="s">
        <v>455</v>
      </c>
      <c r="C182" s="29">
        <v>44</v>
      </c>
      <c r="D182" s="30">
        <f t="shared" si="24"/>
        <v>8.943089430894309E-2</v>
      </c>
      <c r="E182" s="29">
        <v>76</v>
      </c>
      <c r="F182" s="30">
        <f>E182/E$192</f>
        <v>8.5106382978723402E-2</v>
      </c>
      <c r="G182" s="29">
        <v>107</v>
      </c>
      <c r="H182" s="30">
        <f>G182/G$192</f>
        <v>8.1804281345565749E-2</v>
      </c>
    </row>
    <row r="183" spans="2:8" ht="31.5" x14ac:dyDescent="0.25">
      <c r="B183" s="25" t="s">
        <v>355</v>
      </c>
      <c r="C183" s="29">
        <v>40</v>
      </c>
      <c r="D183" s="30">
        <f t="shared" si="24"/>
        <v>8.1300813008130079E-2</v>
      </c>
      <c r="E183" s="29">
        <v>61</v>
      </c>
      <c r="F183" s="30">
        <f>E183/E$192</f>
        <v>6.83090705487122E-2</v>
      </c>
      <c r="G183" s="29">
        <v>105</v>
      </c>
      <c r="H183" s="30">
        <f>G183/G$192</f>
        <v>8.027522935779817E-2</v>
      </c>
    </row>
    <row r="184" spans="2:8" ht="31.5" x14ac:dyDescent="0.25">
      <c r="B184" s="25" t="s">
        <v>366</v>
      </c>
      <c r="C184" s="29">
        <v>18</v>
      </c>
      <c r="D184" s="30">
        <f t="shared" si="24"/>
        <v>3.6585365853658534E-2</v>
      </c>
      <c r="E184" s="29">
        <v>34</v>
      </c>
      <c r="F184" s="30">
        <f>E184/E$192</f>
        <v>3.8073908174692049E-2</v>
      </c>
      <c r="G184" s="29">
        <v>50</v>
      </c>
      <c r="H184" s="30">
        <f>G184/G$192</f>
        <v>3.82262996941896E-2</v>
      </c>
    </row>
    <row r="185" spans="2:8" ht="31.5" x14ac:dyDescent="0.25">
      <c r="B185" s="25" t="s">
        <v>430</v>
      </c>
      <c r="C185" s="29">
        <v>30</v>
      </c>
      <c r="D185" s="30">
        <f t="shared" si="24"/>
        <v>6.097560975609756E-2</v>
      </c>
      <c r="E185" s="29">
        <v>62</v>
      </c>
      <c r="F185" s="30">
        <f>E185/E$192</f>
        <v>6.942889137737962E-2</v>
      </c>
      <c r="G185" s="29">
        <v>84</v>
      </c>
      <c r="H185" s="30">
        <f>G185/G$192</f>
        <v>6.4220183486238536E-2</v>
      </c>
    </row>
    <row r="186" spans="2:8" ht="31.5" x14ac:dyDescent="0.25">
      <c r="B186" s="25" t="s">
        <v>367</v>
      </c>
      <c r="C186" s="29">
        <v>66</v>
      </c>
      <c r="D186" s="30">
        <f t="shared" si="24"/>
        <v>0.13414634146341464</v>
      </c>
      <c r="E186" s="29">
        <v>121</v>
      </c>
      <c r="F186" s="30">
        <f>E186/E$192</f>
        <v>0.13549832026875699</v>
      </c>
      <c r="G186" s="29">
        <v>168</v>
      </c>
      <c r="H186" s="30">
        <f>G186/G$192</f>
        <v>0.12844036697247707</v>
      </c>
    </row>
    <row r="187" spans="2:8" ht="31.5" x14ac:dyDescent="0.25">
      <c r="B187" s="25" t="s">
        <v>431</v>
      </c>
      <c r="C187" s="29">
        <v>30</v>
      </c>
      <c r="D187" s="30">
        <f t="shared" si="24"/>
        <v>6.097560975609756E-2</v>
      </c>
      <c r="E187" s="29">
        <v>39</v>
      </c>
      <c r="F187" s="30">
        <f>E187/E$192</f>
        <v>4.3673012318029114E-2</v>
      </c>
      <c r="G187" s="29">
        <v>52</v>
      </c>
      <c r="H187" s="30">
        <f>G187/G$192</f>
        <v>3.9755351681957186E-2</v>
      </c>
    </row>
    <row r="188" spans="2:8" ht="31.5" x14ac:dyDescent="0.25">
      <c r="B188" s="25" t="s">
        <v>368</v>
      </c>
      <c r="C188" s="29">
        <v>32</v>
      </c>
      <c r="D188" s="30">
        <f t="shared" si="24"/>
        <v>6.5040650406504072E-2</v>
      </c>
      <c r="E188" s="29">
        <v>48</v>
      </c>
      <c r="F188" s="30">
        <f>E188/E$192</f>
        <v>5.3751399776035831E-2</v>
      </c>
      <c r="G188" s="29">
        <v>72</v>
      </c>
      <c r="H188" s="30">
        <f>G188/G$192</f>
        <v>5.5045871559633031E-2</v>
      </c>
    </row>
    <row r="189" spans="2:8" ht="31.5" x14ac:dyDescent="0.25">
      <c r="B189" s="25" t="s">
        <v>456</v>
      </c>
      <c r="C189" s="29">
        <v>53</v>
      </c>
      <c r="D189" s="30">
        <f t="shared" si="24"/>
        <v>0.10772357723577236</v>
      </c>
      <c r="E189" s="29">
        <v>109</v>
      </c>
      <c r="F189" s="30">
        <f>E189/E$192</f>
        <v>0.12206047032474804</v>
      </c>
      <c r="G189" s="29">
        <v>147</v>
      </c>
      <c r="H189" s="30">
        <f>G189/G$192</f>
        <v>0.11238532110091744</v>
      </c>
    </row>
    <row r="190" spans="2:8" ht="31.5" x14ac:dyDescent="0.25">
      <c r="B190" s="25" t="s">
        <v>369</v>
      </c>
      <c r="C190" s="29">
        <v>1</v>
      </c>
      <c r="D190" s="30">
        <f t="shared" si="24"/>
        <v>2.0325203252032522E-3</v>
      </c>
      <c r="E190" s="29">
        <v>2</v>
      </c>
      <c r="F190" s="30">
        <f>E190/E$192</f>
        <v>2.2396416573348264E-3</v>
      </c>
      <c r="G190" s="29">
        <v>2</v>
      </c>
      <c r="H190" s="30">
        <f>G190/G$192</f>
        <v>1.5290519877675841E-3</v>
      </c>
    </row>
    <row r="191" spans="2:8" ht="31.5" x14ac:dyDescent="0.25">
      <c r="B191" s="25" t="s">
        <v>433</v>
      </c>
      <c r="C191" s="29">
        <v>0</v>
      </c>
      <c r="D191" s="30">
        <f t="shared" si="24"/>
        <v>0</v>
      </c>
      <c r="E191" s="29">
        <v>2</v>
      </c>
      <c r="F191" s="30">
        <f>E191/E$192</f>
        <v>2.2396416573348264E-3</v>
      </c>
      <c r="G191" s="29">
        <v>2</v>
      </c>
      <c r="H191" s="30">
        <f>G191/G$192</f>
        <v>1.5290519877675841E-3</v>
      </c>
    </row>
    <row r="192" spans="2:8" ht="31.5" x14ac:dyDescent="0.25">
      <c r="B192" s="17" t="s">
        <v>402</v>
      </c>
      <c r="C192" s="33">
        <f t="shared" ref="C192:H192" si="25">SUM(C172:C191)</f>
        <v>492</v>
      </c>
      <c r="D192" s="49">
        <f t="shared" si="25"/>
        <v>1</v>
      </c>
      <c r="E192" s="33">
        <f t="shared" ref="E192:F192" si="26">SUM(E172:E191)</f>
        <v>893</v>
      </c>
      <c r="F192" s="49">
        <f t="shared" si="26"/>
        <v>0.99999999999999978</v>
      </c>
      <c r="G192" s="33">
        <f t="shared" si="25"/>
        <v>1308</v>
      </c>
      <c r="H192" s="49">
        <f t="shared" si="25"/>
        <v>1</v>
      </c>
    </row>
    <row r="193" spans="2:8" x14ac:dyDescent="0.25">
      <c r="B193" s="10"/>
      <c r="C193" s="8"/>
      <c r="E193" s="8"/>
      <c r="G193" s="8"/>
    </row>
    <row r="194" spans="2:8" x14ac:dyDescent="0.25">
      <c r="B194" s="61" t="s">
        <v>434</v>
      </c>
      <c r="C194" s="61"/>
      <c r="E194" s="61"/>
      <c r="G194" s="61"/>
    </row>
    <row r="195" spans="2:8" x14ac:dyDescent="0.25">
      <c r="B195" s="60" t="s">
        <v>394</v>
      </c>
      <c r="C195" s="63"/>
      <c r="E195" s="82"/>
      <c r="G195" s="81"/>
    </row>
    <row r="196" spans="2:8" x14ac:dyDescent="0.25">
      <c r="B196" s="14"/>
      <c r="C196" s="14"/>
      <c r="E196" s="14"/>
      <c r="G196" s="14"/>
    </row>
    <row r="197" spans="2:8" ht="15.6" customHeight="1" x14ac:dyDescent="0.25">
      <c r="B197" s="14"/>
      <c r="C197" s="14"/>
      <c r="E197" s="14"/>
      <c r="G197" s="14"/>
    </row>
    <row r="198" spans="2:8" s="66" customFormat="1" ht="20.25" x14ac:dyDescent="0.25">
      <c r="B198" s="91" t="s">
        <v>457</v>
      </c>
      <c r="C198" s="91"/>
      <c r="D198" s="91"/>
    </row>
    <row r="199" spans="2:8" x14ac:dyDescent="0.25">
      <c r="B199" s="64"/>
      <c r="C199" s="64"/>
      <c r="E199" s="84"/>
      <c r="G199" s="79"/>
    </row>
    <row r="200" spans="2:8" x14ac:dyDescent="0.25">
      <c r="B200" s="64"/>
      <c r="C200" s="64"/>
      <c r="E200" s="84"/>
      <c r="G200" s="79"/>
    </row>
    <row r="201" spans="2:8" ht="47.25" customHeight="1" x14ac:dyDescent="0.25">
      <c r="B201" s="100" t="s">
        <v>501</v>
      </c>
      <c r="C201" s="86" t="s">
        <v>544</v>
      </c>
      <c r="D201" s="87"/>
      <c r="E201" s="86" t="s">
        <v>545</v>
      </c>
      <c r="F201" s="87"/>
      <c r="G201" s="86" t="s">
        <v>546</v>
      </c>
      <c r="H201" s="87"/>
    </row>
    <row r="202" spans="2:8" ht="47.25" customHeight="1" x14ac:dyDescent="0.25">
      <c r="B202" s="100"/>
      <c r="C202" s="85" t="s">
        <v>398</v>
      </c>
      <c r="D202" s="85"/>
      <c r="E202" s="85" t="s">
        <v>398</v>
      </c>
      <c r="F202" s="85"/>
      <c r="G202" s="85" t="s">
        <v>398</v>
      </c>
      <c r="H202" s="85"/>
    </row>
    <row r="203" spans="2:8" ht="32.25" x14ac:dyDescent="0.25">
      <c r="B203" s="25" t="s">
        <v>489</v>
      </c>
      <c r="C203" s="29">
        <v>29</v>
      </c>
      <c r="D203" s="30">
        <f t="shared" ref="D203:D209" si="27">C203/C$210</f>
        <v>0.16763005780346821</v>
      </c>
      <c r="E203" s="29">
        <v>58</v>
      </c>
      <c r="F203" s="30">
        <f>E203/E$210</f>
        <v>0.17058823529411765</v>
      </c>
      <c r="G203" s="29">
        <v>72</v>
      </c>
      <c r="H203" s="30">
        <f>G203/G$210</f>
        <v>0.17349397590361446</v>
      </c>
    </row>
    <row r="204" spans="2:8" ht="31.5" x14ac:dyDescent="0.25">
      <c r="B204" s="25" t="s">
        <v>458</v>
      </c>
      <c r="C204" s="29">
        <v>118</v>
      </c>
      <c r="D204" s="30">
        <f t="shared" si="27"/>
        <v>0.68208092485549132</v>
      </c>
      <c r="E204" s="29">
        <v>218</v>
      </c>
      <c r="F204" s="30">
        <f>E204/E$210</f>
        <v>0.64117647058823535</v>
      </c>
      <c r="G204" s="29">
        <v>268</v>
      </c>
      <c r="H204" s="30">
        <f>G204/G$210</f>
        <v>0.64578313253012043</v>
      </c>
    </row>
    <row r="205" spans="2:8" ht="31.5" x14ac:dyDescent="0.25">
      <c r="B205" s="25" t="s">
        <v>459</v>
      </c>
      <c r="C205" s="29">
        <v>0</v>
      </c>
      <c r="D205" s="30">
        <f t="shared" si="27"/>
        <v>0</v>
      </c>
      <c r="E205" s="29">
        <v>0</v>
      </c>
      <c r="F205" s="30">
        <f>E205/E$210</f>
        <v>0</v>
      </c>
      <c r="G205" s="29">
        <v>0</v>
      </c>
      <c r="H205" s="30">
        <f>G205/G$210</f>
        <v>0</v>
      </c>
    </row>
    <row r="206" spans="2:8" ht="31.5" x14ac:dyDescent="0.25">
      <c r="B206" s="25" t="s">
        <v>460</v>
      </c>
      <c r="C206" s="29">
        <v>0</v>
      </c>
      <c r="D206" s="30">
        <f t="shared" si="27"/>
        <v>0</v>
      </c>
      <c r="E206" s="29">
        <v>1</v>
      </c>
      <c r="F206" s="30">
        <f>E206/E$210</f>
        <v>2.9411764705882353E-3</v>
      </c>
      <c r="G206" s="29">
        <v>1</v>
      </c>
      <c r="H206" s="30">
        <f>G206/G$210</f>
        <v>2.4096385542168677E-3</v>
      </c>
    </row>
    <row r="207" spans="2:8" ht="31.5" x14ac:dyDescent="0.25">
      <c r="B207" s="25" t="s">
        <v>370</v>
      </c>
      <c r="C207" s="29">
        <v>1</v>
      </c>
      <c r="D207" s="30">
        <f t="shared" si="27"/>
        <v>5.7803468208092483E-3</v>
      </c>
      <c r="E207" s="29">
        <v>2</v>
      </c>
      <c r="F207" s="30">
        <f>E207/E$210</f>
        <v>5.8823529411764705E-3</v>
      </c>
      <c r="G207" s="29">
        <v>2</v>
      </c>
      <c r="H207" s="30">
        <f>G207/G$210</f>
        <v>4.8192771084337354E-3</v>
      </c>
    </row>
    <row r="208" spans="2:8" ht="31.5" x14ac:dyDescent="0.25">
      <c r="B208" s="25" t="s">
        <v>371</v>
      </c>
      <c r="C208" s="29">
        <v>18</v>
      </c>
      <c r="D208" s="30">
        <f t="shared" si="27"/>
        <v>0.10404624277456648</v>
      </c>
      <c r="E208" s="29">
        <v>43</v>
      </c>
      <c r="F208" s="30">
        <f>E208/E$210</f>
        <v>0.12647058823529411</v>
      </c>
      <c r="G208" s="29">
        <v>52</v>
      </c>
      <c r="H208" s="30">
        <f>G208/G$210</f>
        <v>0.12530120481927712</v>
      </c>
    </row>
    <row r="209" spans="1:8" ht="31.5" x14ac:dyDescent="0.25">
      <c r="B209" s="25" t="s">
        <v>461</v>
      </c>
      <c r="C209" s="29">
        <v>7</v>
      </c>
      <c r="D209" s="30">
        <f t="shared" si="27"/>
        <v>4.046242774566474E-2</v>
      </c>
      <c r="E209" s="29">
        <v>18</v>
      </c>
      <c r="F209" s="30">
        <f>E209/E$210</f>
        <v>5.2941176470588235E-2</v>
      </c>
      <c r="G209" s="29">
        <v>20</v>
      </c>
      <c r="H209" s="30">
        <f>G209/G$210</f>
        <v>4.8192771084337352E-2</v>
      </c>
    </row>
    <row r="210" spans="1:8" ht="31.5" x14ac:dyDescent="0.25">
      <c r="B210" s="17" t="s">
        <v>420</v>
      </c>
      <c r="C210" s="33">
        <f>SUM(C203:C209)</f>
        <v>173</v>
      </c>
      <c r="D210" s="49">
        <f t="shared" ref="D210" si="28">SUM(D203:D209)</f>
        <v>1</v>
      </c>
      <c r="E210" s="33">
        <f>SUM(E203:E209)</f>
        <v>340</v>
      </c>
      <c r="F210" s="49">
        <f t="shared" ref="F210:H210" si="29">SUM(F203:F209)</f>
        <v>1</v>
      </c>
      <c r="G210" s="33">
        <f>SUM(G203:G209)</f>
        <v>415</v>
      </c>
      <c r="H210" s="49">
        <f t="shared" si="29"/>
        <v>1</v>
      </c>
    </row>
    <row r="211" spans="1:8" x14ac:dyDescent="0.25">
      <c r="A211" s="2"/>
      <c r="B211" s="10"/>
      <c r="C211" s="10"/>
      <c r="E211" s="10"/>
      <c r="G211" s="10"/>
    </row>
    <row r="212" spans="1:8" ht="16.5" x14ac:dyDescent="0.25">
      <c r="A212" s="2"/>
      <c r="B212" s="76" t="s">
        <v>524</v>
      </c>
      <c r="C212" s="10"/>
      <c r="E212" s="10"/>
      <c r="G212" s="10"/>
    </row>
    <row r="213" spans="1:8" ht="67.5" customHeight="1" x14ac:dyDescent="0.25">
      <c r="A213" s="2"/>
      <c r="B213" s="89" t="s">
        <v>542</v>
      </c>
      <c r="C213" s="89"/>
      <c r="D213" s="89"/>
      <c r="E213" s="1"/>
      <c r="G213" s="1"/>
    </row>
    <row r="214" spans="1:8" x14ac:dyDescent="0.25">
      <c r="A214" s="2"/>
      <c r="B214" s="60" t="s">
        <v>525</v>
      </c>
      <c r="C214" s="10"/>
      <c r="E214" s="10"/>
      <c r="G214" s="10"/>
    </row>
    <row r="215" spans="1:8" ht="75.75" customHeight="1" x14ac:dyDescent="0.25">
      <c r="A215" s="2"/>
      <c r="B215" s="90" t="s">
        <v>543</v>
      </c>
      <c r="C215" s="90"/>
      <c r="D215" s="90"/>
      <c r="E215" s="1"/>
      <c r="G215" s="1"/>
    </row>
    <row r="216" spans="1:8" x14ac:dyDescent="0.25">
      <c r="A216" s="2"/>
      <c r="B216" s="10"/>
      <c r="C216" s="10"/>
      <c r="E216" s="10"/>
      <c r="G216" s="10"/>
    </row>
    <row r="217" spans="1:8" ht="48" customHeight="1" x14ac:dyDescent="0.25">
      <c r="B217" s="100" t="s">
        <v>462</v>
      </c>
      <c r="C217" s="86" t="s">
        <v>544</v>
      </c>
      <c r="D217" s="87"/>
      <c r="E217" s="86" t="s">
        <v>545</v>
      </c>
      <c r="F217" s="87"/>
      <c r="G217" s="86" t="s">
        <v>546</v>
      </c>
      <c r="H217" s="87"/>
    </row>
    <row r="218" spans="1:8" ht="48" customHeight="1" x14ac:dyDescent="0.25">
      <c r="B218" s="100"/>
      <c r="C218" s="85" t="s">
        <v>398</v>
      </c>
      <c r="D218" s="85"/>
      <c r="E218" s="85" t="s">
        <v>398</v>
      </c>
      <c r="F218" s="85"/>
      <c r="G218" s="85" t="s">
        <v>398</v>
      </c>
      <c r="H218" s="85"/>
    </row>
    <row r="219" spans="1:8" ht="31.5" x14ac:dyDescent="0.25">
      <c r="B219" s="25" t="s">
        <v>343</v>
      </c>
      <c r="C219" s="29">
        <v>159</v>
      </c>
      <c r="D219" s="30">
        <f>C219/C$221</f>
        <v>0.91907514450867056</v>
      </c>
      <c r="E219" s="29">
        <v>324</v>
      </c>
      <c r="F219" s="30">
        <f>E219/E$221</f>
        <v>0.95294117647058818</v>
      </c>
      <c r="G219" s="29">
        <v>393</v>
      </c>
      <c r="H219" s="30">
        <f>G219/G$221</f>
        <v>0.94698795180722894</v>
      </c>
    </row>
    <row r="220" spans="1:8" ht="31.5" x14ac:dyDescent="0.25">
      <c r="B220" s="25" t="s">
        <v>361</v>
      </c>
      <c r="C220" s="29">
        <v>14</v>
      </c>
      <c r="D220" s="30">
        <f>C220/C$221</f>
        <v>8.0924855491329481E-2</v>
      </c>
      <c r="E220" s="29">
        <v>16</v>
      </c>
      <c r="F220" s="30">
        <f>E220/E$221</f>
        <v>4.7058823529411764E-2</v>
      </c>
      <c r="G220" s="29">
        <v>22</v>
      </c>
      <c r="H220" s="30">
        <f>G220/G$221</f>
        <v>5.3012048192771083E-2</v>
      </c>
    </row>
    <row r="221" spans="1:8" ht="31.5" x14ac:dyDescent="0.25">
      <c r="B221" s="17" t="s">
        <v>402</v>
      </c>
      <c r="C221" s="33">
        <f t="shared" ref="C221:H221" si="30">SUM(C219:C220)</f>
        <v>173</v>
      </c>
      <c r="D221" s="49">
        <f t="shared" si="30"/>
        <v>1</v>
      </c>
      <c r="E221" s="33">
        <f t="shared" ref="E221:F221" si="31">SUM(E219:E220)</f>
        <v>340</v>
      </c>
      <c r="F221" s="49">
        <f t="shared" si="31"/>
        <v>1</v>
      </c>
      <c r="G221" s="33">
        <f t="shared" si="30"/>
        <v>415</v>
      </c>
      <c r="H221" s="49">
        <f t="shared" si="30"/>
        <v>1</v>
      </c>
    </row>
    <row r="224" spans="1:8" ht="47.25" customHeight="1" x14ac:dyDescent="0.25">
      <c r="B224" s="92" t="s">
        <v>463</v>
      </c>
      <c r="C224" s="86" t="s">
        <v>544</v>
      </c>
      <c r="D224" s="87"/>
      <c r="E224" s="86" t="s">
        <v>545</v>
      </c>
      <c r="F224" s="87"/>
      <c r="G224" s="86" t="s">
        <v>546</v>
      </c>
      <c r="H224" s="87"/>
    </row>
    <row r="225" spans="2:8" ht="47.25" customHeight="1" x14ac:dyDescent="0.25">
      <c r="B225" s="92"/>
      <c r="C225" s="85" t="s">
        <v>464</v>
      </c>
      <c r="D225" s="85"/>
      <c r="E225" s="85" t="s">
        <v>398</v>
      </c>
      <c r="F225" s="85"/>
      <c r="G225" s="85" t="s">
        <v>398</v>
      </c>
      <c r="H225" s="85"/>
    </row>
    <row r="226" spans="2:8" ht="31.5" x14ac:dyDescent="0.25">
      <c r="B226" s="23" t="s">
        <v>389</v>
      </c>
      <c r="C226" s="29">
        <v>5</v>
      </c>
      <c r="D226" s="30">
        <f t="shared" ref="D226:D240" si="32">C226/C$241</f>
        <v>2.8901734104046242E-2</v>
      </c>
      <c r="E226" s="29">
        <v>10</v>
      </c>
      <c r="F226" s="30">
        <f>E226/E$241</f>
        <v>2.9411764705882353E-2</v>
      </c>
      <c r="G226" s="29">
        <v>13</v>
      </c>
      <c r="H226" s="30">
        <f>G226/G$241</f>
        <v>3.1325301204819279E-2</v>
      </c>
    </row>
    <row r="227" spans="2:8" ht="32.25" x14ac:dyDescent="0.25">
      <c r="B227" s="23" t="s">
        <v>373</v>
      </c>
      <c r="C227" s="29">
        <v>0</v>
      </c>
      <c r="D227" s="30">
        <f t="shared" si="32"/>
        <v>0</v>
      </c>
      <c r="E227" s="29">
        <v>0</v>
      </c>
      <c r="F227" s="30">
        <f>E227/E$241</f>
        <v>0</v>
      </c>
      <c r="G227" s="29">
        <v>0</v>
      </c>
      <c r="H227" s="30">
        <f>G227/G$241</f>
        <v>0</v>
      </c>
    </row>
    <row r="228" spans="2:8" ht="32.25" x14ac:dyDescent="0.25">
      <c r="B228" s="23" t="s">
        <v>374</v>
      </c>
      <c r="C228" s="29">
        <v>5</v>
      </c>
      <c r="D228" s="30">
        <f t="shared" si="32"/>
        <v>2.8901734104046242E-2</v>
      </c>
      <c r="E228" s="29">
        <v>7</v>
      </c>
      <c r="F228" s="30">
        <f>E228/E$241</f>
        <v>2.0588235294117647E-2</v>
      </c>
      <c r="G228" s="29">
        <v>7</v>
      </c>
      <c r="H228" s="30">
        <f>G228/G$241</f>
        <v>1.6867469879518072E-2</v>
      </c>
    </row>
    <row r="229" spans="2:8" ht="31.5" x14ac:dyDescent="0.25">
      <c r="B229" s="23" t="s">
        <v>465</v>
      </c>
      <c r="C229" s="29">
        <v>0</v>
      </c>
      <c r="D229" s="30">
        <f t="shared" si="32"/>
        <v>0</v>
      </c>
      <c r="E229" s="29">
        <v>0</v>
      </c>
      <c r="F229" s="30">
        <f>E229/E$241</f>
        <v>0</v>
      </c>
      <c r="G229" s="29">
        <v>0</v>
      </c>
      <c r="H229" s="30">
        <f>G229/G$241</f>
        <v>0</v>
      </c>
    </row>
    <row r="230" spans="2:8" ht="31.5" x14ac:dyDescent="0.25">
      <c r="B230" s="23" t="s">
        <v>466</v>
      </c>
      <c r="C230" s="29">
        <v>1</v>
      </c>
      <c r="D230" s="30">
        <f t="shared" si="32"/>
        <v>5.7803468208092483E-3</v>
      </c>
      <c r="E230" s="29">
        <v>4</v>
      </c>
      <c r="F230" s="30">
        <f>E230/E$241</f>
        <v>1.1764705882352941E-2</v>
      </c>
      <c r="G230" s="29">
        <v>4</v>
      </c>
      <c r="H230" s="30">
        <f>G230/G$241</f>
        <v>9.6385542168674707E-3</v>
      </c>
    </row>
    <row r="231" spans="2:8" ht="31.5" x14ac:dyDescent="0.25">
      <c r="B231" s="23" t="s">
        <v>467</v>
      </c>
      <c r="C231" s="29">
        <v>6</v>
      </c>
      <c r="D231" s="30">
        <f t="shared" si="32"/>
        <v>3.4682080924855488E-2</v>
      </c>
      <c r="E231" s="29">
        <v>9</v>
      </c>
      <c r="F231" s="30">
        <f>E231/E$241</f>
        <v>2.6470588235294117E-2</v>
      </c>
      <c r="G231" s="29">
        <v>11</v>
      </c>
      <c r="H231" s="30">
        <f>G231/G$241</f>
        <v>2.6506024096385541E-2</v>
      </c>
    </row>
    <row r="232" spans="2:8" ht="31.5" x14ac:dyDescent="0.25">
      <c r="B232" s="23" t="s">
        <v>468</v>
      </c>
      <c r="C232" s="29">
        <v>1</v>
      </c>
      <c r="D232" s="30">
        <f t="shared" si="32"/>
        <v>5.7803468208092483E-3</v>
      </c>
      <c r="E232" s="29">
        <v>1</v>
      </c>
      <c r="F232" s="30">
        <f>E232/E$241</f>
        <v>2.9411764705882353E-3</v>
      </c>
      <c r="G232" s="29">
        <v>1</v>
      </c>
      <c r="H232" s="30">
        <f>G232/G$241</f>
        <v>2.4096385542168677E-3</v>
      </c>
    </row>
    <row r="233" spans="2:8" ht="31.5" x14ac:dyDescent="0.25">
      <c r="B233" s="23" t="s">
        <v>469</v>
      </c>
      <c r="C233" s="29">
        <v>9</v>
      </c>
      <c r="D233" s="30">
        <f t="shared" si="32"/>
        <v>5.2023121387283239E-2</v>
      </c>
      <c r="E233" s="29">
        <v>28</v>
      </c>
      <c r="F233" s="30">
        <f>E233/E$241</f>
        <v>8.2352941176470587E-2</v>
      </c>
      <c r="G233" s="29">
        <v>29</v>
      </c>
      <c r="H233" s="30">
        <f>G233/G$241</f>
        <v>6.9879518072289162E-2</v>
      </c>
    </row>
    <row r="234" spans="2:8" ht="31.5" x14ac:dyDescent="0.25">
      <c r="B234" s="23" t="s">
        <v>470</v>
      </c>
      <c r="C234" s="29">
        <v>0</v>
      </c>
      <c r="D234" s="30">
        <f t="shared" si="32"/>
        <v>0</v>
      </c>
      <c r="E234" s="29">
        <v>0</v>
      </c>
      <c r="F234" s="30">
        <f>E234/E$241</f>
        <v>0</v>
      </c>
      <c r="G234" s="29">
        <v>0</v>
      </c>
      <c r="H234" s="30">
        <f>G234/G$241</f>
        <v>0</v>
      </c>
    </row>
    <row r="235" spans="2:8" ht="31.5" x14ac:dyDescent="0.25">
      <c r="B235" s="23" t="s">
        <v>390</v>
      </c>
      <c r="C235" s="29">
        <v>28</v>
      </c>
      <c r="D235" s="30">
        <f t="shared" si="32"/>
        <v>0.16184971098265896</v>
      </c>
      <c r="E235" s="29">
        <v>58</v>
      </c>
      <c r="F235" s="30">
        <f>E235/E$241</f>
        <v>0.17058823529411765</v>
      </c>
      <c r="G235" s="29">
        <v>71</v>
      </c>
      <c r="H235" s="30">
        <f>G235/G$241</f>
        <v>0.1710843373493976</v>
      </c>
    </row>
    <row r="236" spans="2:8" ht="31.5" x14ac:dyDescent="0.25">
      <c r="B236" s="23" t="s">
        <v>471</v>
      </c>
      <c r="C236" s="29">
        <v>2</v>
      </c>
      <c r="D236" s="30">
        <f t="shared" si="32"/>
        <v>1.1560693641618497E-2</v>
      </c>
      <c r="E236" s="29">
        <v>3</v>
      </c>
      <c r="F236" s="30">
        <f>E236/E$241</f>
        <v>8.8235294117647058E-3</v>
      </c>
      <c r="G236" s="29">
        <v>5</v>
      </c>
      <c r="H236" s="30">
        <f>G236/G$241</f>
        <v>1.2048192771084338E-2</v>
      </c>
    </row>
    <row r="237" spans="2:8" ht="32.25" x14ac:dyDescent="0.25">
      <c r="B237" s="23" t="s">
        <v>488</v>
      </c>
      <c r="C237" s="45">
        <v>15</v>
      </c>
      <c r="D237" s="30">
        <f t="shared" si="32"/>
        <v>8.6705202312138727E-2</v>
      </c>
      <c r="E237" s="45">
        <v>30</v>
      </c>
      <c r="F237" s="30">
        <f>E237/E$241</f>
        <v>8.8235294117647065E-2</v>
      </c>
      <c r="G237" s="45">
        <v>40</v>
      </c>
      <c r="H237" s="30">
        <f>G237/G$241</f>
        <v>9.6385542168674704E-2</v>
      </c>
    </row>
    <row r="238" spans="2:8" ht="31.5" x14ac:dyDescent="0.25">
      <c r="B238" s="23" t="s">
        <v>472</v>
      </c>
      <c r="C238" s="29">
        <v>1</v>
      </c>
      <c r="D238" s="30">
        <f t="shared" si="32"/>
        <v>5.7803468208092483E-3</v>
      </c>
      <c r="E238" s="29">
        <v>2</v>
      </c>
      <c r="F238" s="30">
        <f>E238/E$241</f>
        <v>5.8823529411764705E-3</v>
      </c>
      <c r="G238" s="29">
        <v>3</v>
      </c>
      <c r="H238" s="30">
        <f>G238/G$241</f>
        <v>7.2289156626506026E-3</v>
      </c>
    </row>
    <row r="239" spans="2:8" ht="32.25" x14ac:dyDescent="0.25">
      <c r="B239" s="23" t="s">
        <v>392</v>
      </c>
      <c r="C239" s="29">
        <v>82</v>
      </c>
      <c r="D239" s="30">
        <f t="shared" si="32"/>
        <v>0.47398843930635837</v>
      </c>
      <c r="E239" s="29">
        <v>143</v>
      </c>
      <c r="F239" s="30">
        <f>E239/E$241</f>
        <v>0.42058823529411765</v>
      </c>
      <c r="G239" s="29">
        <v>180</v>
      </c>
      <c r="H239" s="30">
        <f>G239/G$241</f>
        <v>0.43373493975903615</v>
      </c>
    </row>
    <row r="240" spans="2:8" ht="31.5" x14ac:dyDescent="0.25">
      <c r="B240" s="23" t="s">
        <v>391</v>
      </c>
      <c r="C240" s="29">
        <v>18</v>
      </c>
      <c r="D240" s="30">
        <f t="shared" si="32"/>
        <v>0.10404624277456648</v>
      </c>
      <c r="E240" s="29">
        <v>45</v>
      </c>
      <c r="F240" s="30">
        <f>E240/E$241</f>
        <v>0.13235294117647059</v>
      </c>
      <c r="G240" s="29">
        <v>51</v>
      </c>
      <c r="H240" s="30">
        <f>G240/G$241</f>
        <v>0.12289156626506025</v>
      </c>
    </row>
    <row r="241" spans="2:8" ht="33" x14ac:dyDescent="0.25">
      <c r="B241" s="28" t="s">
        <v>473</v>
      </c>
      <c r="C241" s="33">
        <f t="shared" ref="C241:H241" si="33">SUM(C226:C240)</f>
        <v>173</v>
      </c>
      <c r="D241" s="49">
        <f t="shared" si="33"/>
        <v>1</v>
      </c>
      <c r="E241" s="33">
        <f t="shared" ref="E241:F241" si="34">SUM(E226:E240)</f>
        <v>340</v>
      </c>
      <c r="F241" s="49">
        <f t="shared" si="34"/>
        <v>1</v>
      </c>
      <c r="G241" s="33">
        <f t="shared" si="33"/>
        <v>415</v>
      </c>
      <c r="H241" s="49">
        <f t="shared" si="33"/>
        <v>1</v>
      </c>
    </row>
    <row r="242" spans="2:8" s="2" customFormat="1" x14ac:dyDescent="0.25">
      <c r="B242" s="10"/>
      <c r="C242" s="11"/>
      <c r="E242" s="11"/>
      <c r="G242" s="11"/>
    </row>
    <row r="243" spans="2:8" s="2" customFormat="1" x14ac:dyDescent="0.25">
      <c r="B243" s="10"/>
      <c r="C243" s="11"/>
      <c r="E243" s="11"/>
      <c r="G243" s="11"/>
    </row>
    <row r="244" spans="2:8" s="2" customFormat="1" ht="47.25" customHeight="1" x14ac:dyDescent="0.25">
      <c r="B244" s="95" t="s">
        <v>499</v>
      </c>
      <c r="C244" s="86" t="s">
        <v>544</v>
      </c>
      <c r="D244" s="87"/>
      <c r="E244" s="86" t="s">
        <v>545</v>
      </c>
      <c r="F244" s="87"/>
      <c r="G244" s="86" t="s">
        <v>546</v>
      </c>
      <c r="H244" s="87"/>
    </row>
    <row r="245" spans="2:8" s="2" customFormat="1" ht="47.25" customHeight="1" x14ac:dyDescent="0.25">
      <c r="B245" s="95"/>
      <c r="C245" s="85" t="s">
        <v>474</v>
      </c>
      <c r="D245" s="85"/>
      <c r="E245" s="85" t="s">
        <v>398</v>
      </c>
      <c r="F245" s="85"/>
      <c r="G245" s="85" t="s">
        <v>398</v>
      </c>
      <c r="H245" s="85"/>
    </row>
    <row r="246" spans="2:8" s="2" customFormat="1" ht="31.5" x14ac:dyDescent="0.25">
      <c r="B246" s="23" t="s">
        <v>416</v>
      </c>
      <c r="C246" s="29">
        <v>161</v>
      </c>
      <c r="D246" s="30">
        <f t="shared" ref="D246:D268" si="35">C246/C$269</f>
        <v>0.93063583815028905</v>
      </c>
      <c r="E246" s="29">
        <v>314</v>
      </c>
      <c r="F246" s="30">
        <f>E246/E$269</f>
        <v>0.92352941176470593</v>
      </c>
      <c r="G246" s="29">
        <v>380</v>
      </c>
      <c r="H246" s="30">
        <f>G246/G$269</f>
        <v>0.91566265060240959</v>
      </c>
    </row>
    <row r="247" spans="2:8" s="2" customFormat="1" ht="32.25" x14ac:dyDescent="0.25">
      <c r="B247" s="37" t="s">
        <v>344</v>
      </c>
      <c r="C247" s="31">
        <v>2</v>
      </c>
      <c r="D247" s="32">
        <f t="shared" si="35"/>
        <v>1.1560693641618497E-2</v>
      </c>
      <c r="E247" s="31">
        <v>5</v>
      </c>
      <c r="F247" s="32">
        <f>E247/E$269</f>
        <v>1.4705882352941176E-2</v>
      </c>
      <c r="G247" s="31">
        <v>6</v>
      </c>
      <c r="H247" s="32">
        <f>G247/G$269</f>
        <v>1.4457831325301205E-2</v>
      </c>
    </row>
    <row r="248" spans="2:8" s="2" customFormat="1" ht="31.5" x14ac:dyDescent="0.25">
      <c r="B248" s="37" t="s">
        <v>445</v>
      </c>
      <c r="C248" s="31">
        <v>1</v>
      </c>
      <c r="D248" s="32">
        <f t="shared" si="35"/>
        <v>5.7803468208092483E-3</v>
      </c>
      <c r="E248" s="31">
        <v>2</v>
      </c>
      <c r="F248" s="32">
        <f>E248/E$269</f>
        <v>5.8823529411764705E-3</v>
      </c>
      <c r="G248" s="31">
        <v>3</v>
      </c>
      <c r="H248" s="32">
        <f>G248/G$269</f>
        <v>7.2289156626506026E-3</v>
      </c>
    </row>
    <row r="249" spans="2:8" s="2" customFormat="1" ht="32.25" x14ac:dyDescent="0.25">
      <c r="B249" s="37" t="s">
        <v>345</v>
      </c>
      <c r="C249" s="31">
        <v>0</v>
      </c>
      <c r="D249" s="32">
        <f t="shared" si="35"/>
        <v>0</v>
      </c>
      <c r="E249" s="31">
        <v>1</v>
      </c>
      <c r="F249" s="32">
        <f>E249/E$269</f>
        <v>2.9411764705882353E-3</v>
      </c>
      <c r="G249" s="31">
        <v>3</v>
      </c>
      <c r="H249" s="32">
        <f>G249/G$269</f>
        <v>7.2289156626506026E-3</v>
      </c>
    </row>
    <row r="250" spans="2:8" s="2" customFormat="1" ht="32.25" x14ac:dyDescent="0.25">
      <c r="B250" s="37" t="s">
        <v>375</v>
      </c>
      <c r="C250" s="31">
        <v>1</v>
      </c>
      <c r="D250" s="32">
        <f t="shared" si="35"/>
        <v>5.7803468208092483E-3</v>
      </c>
      <c r="E250" s="31">
        <v>1</v>
      </c>
      <c r="F250" s="32">
        <f>E250/E$269</f>
        <v>2.9411764705882353E-3</v>
      </c>
      <c r="G250" s="31">
        <v>1</v>
      </c>
      <c r="H250" s="32">
        <f>G250/G$269</f>
        <v>2.4096385542168677E-3</v>
      </c>
    </row>
    <row r="251" spans="2:8" s="2" customFormat="1" ht="31.5" x14ac:dyDescent="0.25">
      <c r="B251" s="37" t="s">
        <v>418</v>
      </c>
      <c r="C251" s="31">
        <v>1</v>
      </c>
      <c r="D251" s="32">
        <f t="shared" si="35"/>
        <v>5.7803468208092483E-3</v>
      </c>
      <c r="E251" s="31">
        <v>2</v>
      </c>
      <c r="F251" s="32">
        <f>E251/E$269</f>
        <v>5.8823529411764705E-3</v>
      </c>
      <c r="G251" s="31">
        <v>2</v>
      </c>
      <c r="H251" s="32">
        <f>G251/G$269</f>
        <v>4.8192771084337354E-3</v>
      </c>
    </row>
    <row r="252" spans="2:8" s="2" customFormat="1" ht="31.5" x14ac:dyDescent="0.25">
      <c r="B252" s="37" t="s">
        <v>419</v>
      </c>
      <c r="C252" s="31">
        <v>0</v>
      </c>
      <c r="D252" s="32">
        <f t="shared" si="35"/>
        <v>0</v>
      </c>
      <c r="E252" s="31">
        <v>0</v>
      </c>
      <c r="F252" s="32">
        <f>E252/E$269</f>
        <v>0</v>
      </c>
      <c r="G252" s="31">
        <v>0</v>
      </c>
      <c r="H252" s="32">
        <f>G252/G$269</f>
        <v>0</v>
      </c>
    </row>
    <row r="253" spans="2:8" s="2" customFormat="1" ht="32.25" x14ac:dyDescent="0.25">
      <c r="B253" s="23" t="s">
        <v>508</v>
      </c>
      <c r="C253" s="29">
        <v>1</v>
      </c>
      <c r="D253" s="30">
        <f t="shared" si="35"/>
        <v>5.7803468208092483E-3</v>
      </c>
      <c r="E253" s="29">
        <v>3</v>
      </c>
      <c r="F253" s="30">
        <f>E253/E$269</f>
        <v>8.8235294117647058E-3</v>
      </c>
      <c r="G253" s="29">
        <v>3</v>
      </c>
      <c r="H253" s="30">
        <f>G253/G$269</f>
        <v>7.2289156626506026E-3</v>
      </c>
    </row>
    <row r="254" spans="2:8" s="2" customFormat="1" ht="32.25" x14ac:dyDescent="0.25">
      <c r="B254" s="23" t="s">
        <v>509</v>
      </c>
      <c r="C254" s="29">
        <v>1</v>
      </c>
      <c r="D254" s="30">
        <f t="shared" si="35"/>
        <v>5.7803468208092483E-3</v>
      </c>
      <c r="E254" s="29">
        <v>1</v>
      </c>
      <c r="F254" s="30">
        <f>E254/E$269</f>
        <v>2.9411764705882353E-3</v>
      </c>
      <c r="G254" s="29">
        <v>1</v>
      </c>
      <c r="H254" s="30">
        <f>G254/G$269</f>
        <v>2.4096385542168677E-3</v>
      </c>
    </row>
    <row r="255" spans="2:8" s="2" customFormat="1" ht="32.25" x14ac:dyDescent="0.25">
      <c r="B255" s="75" t="s">
        <v>346</v>
      </c>
      <c r="C255" s="29">
        <v>0</v>
      </c>
      <c r="D255" s="30">
        <f t="shared" si="35"/>
        <v>0</v>
      </c>
      <c r="E255" s="29">
        <v>2</v>
      </c>
      <c r="F255" s="30">
        <f>E255/E$269</f>
        <v>5.8823529411764705E-3</v>
      </c>
      <c r="G255" s="29">
        <v>2</v>
      </c>
      <c r="H255" s="30">
        <f>G255/G$269</f>
        <v>4.8192771084337354E-3</v>
      </c>
    </row>
    <row r="256" spans="2:8" s="2" customFormat="1" ht="32.25" x14ac:dyDescent="0.25">
      <c r="B256" s="73" t="s">
        <v>510</v>
      </c>
      <c r="C256" s="29">
        <v>0</v>
      </c>
      <c r="D256" s="30">
        <f t="shared" si="35"/>
        <v>0</v>
      </c>
      <c r="E256" s="29">
        <v>2</v>
      </c>
      <c r="F256" s="30">
        <f>E256/E$269</f>
        <v>5.8823529411764705E-3</v>
      </c>
      <c r="G256" s="29">
        <v>2</v>
      </c>
      <c r="H256" s="30">
        <f>G256/G$269</f>
        <v>4.8192771084337354E-3</v>
      </c>
    </row>
    <row r="257" spans="2:8" s="2" customFormat="1" ht="32.25" x14ac:dyDescent="0.25">
      <c r="B257" s="73" t="s">
        <v>511</v>
      </c>
      <c r="C257" s="29">
        <v>1</v>
      </c>
      <c r="D257" s="30">
        <f t="shared" si="35"/>
        <v>5.7803468208092483E-3</v>
      </c>
      <c r="E257" s="29">
        <v>1</v>
      </c>
      <c r="F257" s="30">
        <f>E257/E$269</f>
        <v>2.9411764705882353E-3</v>
      </c>
      <c r="G257" s="29">
        <v>1</v>
      </c>
      <c r="H257" s="30">
        <f>G257/G$269</f>
        <v>2.4096385542168677E-3</v>
      </c>
    </row>
    <row r="258" spans="2:8" s="2" customFormat="1" ht="32.25" x14ac:dyDescent="0.25">
      <c r="B258" s="73" t="s">
        <v>512</v>
      </c>
      <c r="C258" s="29">
        <v>0</v>
      </c>
      <c r="D258" s="30">
        <f t="shared" si="35"/>
        <v>0</v>
      </c>
      <c r="E258" s="29">
        <v>0</v>
      </c>
      <c r="F258" s="30">
        <f>E258/E$269</f>
        <v>0</v>
      </c>
      <c r="G258" s="29">
        <v>0</v>
      </c>
      <c r="H258" s="30">
        <f>G258/G$269</f>
        <v>0</v>
      </c>
    </row>
    <row r="259" spans="2:8" s="2" customFormat="1" ht="32.25" x14ac:dyDescent="0.25">
      <c r="B259" s="73" t="s">
        <v>513</v>
      </c>
      <c r="C259" s="29">
        <v>0</v>
      </c>
      <c r="D259" s="30">
        <f t="shared" si="35"/>
        <v>0</v>
      </c>
      <c r="E259" s="29">
        <v>0</v>
      </c>
      <c r="F259" s="30">
        <f>E259/E$269</f>
        <v>0</v>
      </c>
      <c r="G259" s="29">
        <v>0</v>
      </c>
      <c r="H259" s="30">
        <f>G259/G$269</f>
        <v>0</v>
      </c>
    </row>
    <row r="260" spans="2:8" s="2" customFormat="1" ht="32.25" x14ac:dyDescent="0.25">
      <c r="B260" s="73" t="s">
        <v>514</v>
      </c>
      <c r="C260" s="29">
        <v>0</v>
      </c>
      <c r="D260" s="30">
        <f t="shared" si="35"/>
        <v>0</v>
      </c>
      <c r="E260" s="29">
        <v>1</v>
      </c>
      <c r="F260" s="30">
        <f>E260/E$269</f>
        <v>2.9411764705882353E-3</v>
      </c>
      <c r="G260" s="29">
        <v>1</v>
      </c>
      <c r="H260" s="30">
        <f>G260/G$269</f>
        <v>2.4096385542168677E-3</v>
      </c>
    </row>
    <row r="261" spans="2:8" s="2" customFormat="1" ht="32.25" x14ac:dyDescent="0.25">
      <c r="B261" s="73" t="s">
        <v>515</v>
      </c>
      <c r="C261" s="29">
        <v>1</v>
      </c>
      <c r="D261" s="30">
        <f t="shared" si="35"/>
        <v>5.7803468208092483E-3</v>
      </c>
      <c r="E261" s="29">
        <v>1</v>
      </c>
      <c r="F261" s="30">
        <f>E261/E$269</f>
        <v>2.9411764705882353E-3</v>
      </c>
      <c r="G261" s="29">
        <v>1</v>
      </c>
      <c r="H261" s="30">
        <f>G261/G$269</f>
        <v>2.4096385542168677E-3</v>
      </c>
    </row>
    <row r="262" spans="2:8" s="2" customFormat="1" ht="32.25" x14ac:dyDescent="0.25">
      <c r="B262" s="73" t="s">
        <v>516</v>
      </c>
      <c r="C262" s="29">
        <v>0</v>
      </c>
      <c r="D262" s="30">
        <f t="shared" si="35"/>
        <v>0</v>
      </c>
      <c r="E262" s="29">
        <v>0</v>
      </c>
      <c r="F262" s="30">
        <f>E262/E$269</f>
        <v>0</v>
      </c>
      <c r="G262" s="29">
        <v>0</v>
      </c>
      <c r="H262" s="30">
        <f>G262/G$269</f>
        <v>0</v>
      </c>
    </row>
    <row r="263" spans="2:8" s="2" customFormat="1" ht="32.25" x14ac:dyDescent="0.25">
      <c r="B263" s="73" t="s">
        <v>517</v>
      </c>
      <c r="C263" s="29">
        <v>0</v>
      </c>
      <c r="D263" s="30">
        <f t="shared" si="35"/>
        <v>0</v>
      </c>
      <c r="E263" s="29">
        <v>0</v>
      </c>
      <c r="F263" s="30">
        <f>E263/E$269</f>
        <v>0</v>
      </c>
      <c r="G263" s="29">
        <v>0</v>
      </c>
      <c r="H263" s="30">
        <f>G263/G$269</f>
        <v>0</v>
      </c>
    </row>
    <row r="264" spans="2:8" s="2" customFormat="1" ht="32.25" x14ac:dyDescent="0.25">
      <c r="B264" s="73" t="s">
        <v>518</v>
      </c>
      <c r="C264" s="29">
        <v>0</v>
      </c>
      <c r="D264" s="30">
        <f t="shared" si="35"/>
        <v>0</v>
      </c>
      <c r="E264" s="29">
        <v>0</v>
      </c>
      <c r="F264" s="30">
        <f>E264/E$269</f>
        <v>0</v>
      </c>
      <c r="G264" s="29">
        <v>0</v>
      </c>
      <c r="H264" s="30">
        <f>G264/G$269</f>
        <v>0</v>
      </c>
    </row>
    <row r="265" spans="2:8" s="2" customFormat="1" ht="32.25" x14ac:dyDescent="0.25">
      <c r="B265" s="73" t="s">
        <v>519</v>
      </c>
      <c r="C265" s="29">
        <v>0</v>
      </c>
      <c r="D265" s="30">
        <f t="shared" si="35"/>
        <v>0</v>
      </c>
      <c r="E265" s="29">
        <v>0</v>
      </c>
      <c r="F265" s="30">
        <f>E265/E$269</f>
        <v>0</v>
      </c>
      <c r="G265" s="29">
        <v>0</v>
      </c>
      <c r="H265" s="30">
        <f>G265/G$269</f>
        <v>0</v>
      </c>
    </row>
    <row r="266" spans="2:8" s="2" customFormat="1" ht="32.25" x14ac:dyDescent="0.25">
      <c r="B266" s="25" t="s">
        <v>347</v>
      </c>
      <c r="C266" s="29">
        <v>0</v>
      </c>
      <c r="D266" s="30">
        <f t="shared" si="35"/>
        <v>0</v>
      </c>
      <c r="E266" s="29">
        <v>0</v>
      </c>
      <c r="F266" s="30">
        <f>E266/E$269</f>
        <v>0</v>
      </c>
      <c r="G266" s="29">
        <v>2</v>
      </c>
      <c r="H266" s="30">
        <f>G266/G$269</f>
        <v>4.8192771084337354E-3</v>
      </c>
    </row>
    <row r="267" spans="2:8" s="2" customFormat="1" ht="32.25" x14ac:dyDescent="0.25">
      <c r="B267" s="25" t="s">
        <v>348</v>
      </c>
      <c r="C267" s="29">
        <v>2</v>
      </c>
      <c r="D267" s="30">
        <f t="shared" si="35"/>
        <v>1.1560693641618497E-2</v>
      </c>
      <c r="E267" s="29">
        <v>2</v>
      </c>
      <c r="F267" s="30">
        <f>E267/E$269</f>
        <v>5.8823529411764705E-3</v>
      </c>
      <c r="G267" s="29">
        <v>5</v>
      </c>
      <c r="H267" s="30">
        <f>G267/G$269</f>
        <v>1.2048192771084338E-2</v>
      </c>
    </row>
    <row r="268" spans="2:8" s="2" customFormat="1" ht="31.5" x14ac:dyDescent="0.25">
      <c r="B268" s="25" t="s">
        <v>475</v>
      </c>
      <c r="C268" s="29">
        <v>1</v>
      </c>
      <c r="D268" s="30">
        <f t="shared" si="35"/>
        <v>5.7803468208092483E-3</v>
      </c>
      <c r="E268" s="29">
        <v>2</v>
      </c>
      <c r="F268" s="30">
        <f>E268/E$269</f>
        <v>5.8823529411764705E-3</v>
      </c>
      <c r="G268" s="29">
        <v>2</v>
      </c>
      <c r="H268" s="30">
        <f>G268/G$269</f>
        <v>4.8192771084337354E-3</v>
      </c>
    </row>
    <row r="269" spans="2:8" s="2" customFormat="1" ht="33" x14ac:dyDescent="0.25">
      <c r="B269" s="68" t="s">
        <v>476</v>
      </c>
      <c r="C269" s="33">
        <f t="shared" ref="C269:H269" si="36">SUM(C246:C268)</f>
        <v>173</v>
      </c>
      <c r="D269" s="49">
        <f t="shared" si="36"/>
        <v>1.0000000000000004</v>
      </c>
      <c r="E269" s="33">
        <f t="shared" ref="E269:F269" si="37">SUM(E246:E268)</f>
        <v>340</v>
      </c>
      <c r="F269" s="49">
        <f t="shared" si="37"/>
        <v>0.99999999999999978</v>
      </c>
      <c r="G269" s="33">
        <f t="shared" si="36"/>
        <v>415</v>
      </c>
      <c r="H269" s="49">
        <f t="shared" si="36"/>
        <v>1</v>
      </c>
    </row>
    <row r="270" spans="2:8" s="2" customFormat="1" x14ac:dyDescent="0.25">
      <c r="B270" s="10"/>
      <c r="C270" s="11"/>
      <c r="E270" s="11"/>
      <c r="G270" s="11"/>
    </row>
    <row r="271" spans="2:8" s="2" customFormat="1" x14ac:dyDescent="0.25">
      <c r="B271" s="10"/>
      <c r="C271" s="11"/>
      <c r="E271" s="11"/>
      <c r="G271" s="11"/>
    </row>
    <row r="272" spans="2:8" ht="47.25" customHeight="1" x14ac:dyDescent="0.25">
      <c r="B272" s="97" t="s">
        <v>500</v>
      </c>
      <c r="C272" s="86" t="s">
        <v>544</v>
      </c>
      <c r="D272" s="87"/>
      <c r="E272" s="86" t="s">
        <v>545</v>
      </c>
      <c r="F272" s="87"/>
      <c r="G272" s="86" t="s">
        <v>546</v>
      </c>
      <c r="H272" s="87"/>
    </row>
    <row r="273" spans="2:8" ht="47.25" customHeight="1" x14ac:dyDescent="0.25">
      <c r="B273" s="97"/>
      <c r="C273" s="85" t="s">
        <v>477</v>
      </c>
      <c r="D273" s="85"/>
      <c r="E273" s="85" t="s">
        <v>398</v>
      </c>
      <c r="F273" s="85"/>
      <c r="G273" s="85" t="s">
        <v>398</v>
      </c>
      <c r="H273" s="85"/>
    </row>
    <row r="274" spans="2:8" ht="31.5" x14ac:dyDescent="0.25">
      <c r="B274" s="25" t="s">
        <v>478</v>
      </c>
      <c r="C274" s="29">
        <v>24</v>
      </c>
      <c r="D274" s="30">
        <f t="shared" ref="D274:D293" si="38">C274/C$294</f>
        <v>0.13872832369942195</v>
      </c>
      <c r="E274" s="29">
        <v>39</v>
      </c>
      <c r="F274" s="30">
        <f>E274/E$294</f>
        <v>0.11470588235294117</v>
      </c>
      <c r="G274" s="29">
        <v>48</v>
      </c>
      <c r="H274" s="30">
        <f>G274/G$294</f>
        <v>0.11566265060240964</v>
      </c>
    </row>
    <row r="275" spans="2:8" ht="31.5" x14ac:dyDescent="0.25">
      <c r="B275" s="25" t="s">
        <v>479</v>
      </c>
      <c r="C275" s="29">
        <v>2</v>
      </c>
      <c r="D275" s="30">
        <f t="shared" si="38"/>
        <v>1.1560693641618497E-2</v>
      </c>
      <c r="E275" s="29">
        <v>2</v>
      </c>
      <c r="F275" s="30">
        <f>E275/E$294</f>
        <v>5.8823529411764705E-3</v>
      </c>
      <c r="G275" s="29">
        <v>3</v>
      </c>
      <c r="H275" s="30">
        <f>G275/G$294</f>
        <v>7.2289156626506026E-3</v>
      </c>
    </row>
    <row r="276" spans="2:8" ht="31.5" x14ac:dyDescent="0.25">
      <c r="B276" s="25" t="s">
        <v>480</v>
      </c>
      <c r="C276" s="29">
        <v>6</v>
      </c>
      <c r="D276" s="30">
        <f t="shared" si="38"/>
        <v>3.4682080924855488E-2</v>
      </c>
      <c r="E276" s="29">
        <v>14</v>
      </c>
      <c r="F276" s="30">
        <f>E276/E$294</f>
        <v>4.1176470588235294E-2</v>
      </c>
      <c r="G276" s="29">
        <v>15</v>
      </c>
      <c r="H276" s="30">
        <f>G276/G$294</f>
        <v>3.614457831325301E-2</v>
      </c>
    </row>
    <row r="277" spans="2:8" ht="31.5" x14ac:dyDescent="0.25">
      <c r="B277" s="25" t="s">
        <v>424</v>
      </c>
      <c r="C277" s="29">
        <v>4</v>
      </c>
      <c r="D277" s="30">
        <f t="shared" si="38"/>
        <v>2.3121387283236993E-2</v>
      </c>
      <c r="E277" s="29">
        <v>13</v>
      </c>
      <c r="F277" s="30">
        <f>E277/E$294</f>
        <v>3.8235294117647062E-2</v>
      </c>
      <c r="G277" s="29">
        <v>14</v>
      </c>
      <c r="H277" s="30">
        <f>G277/G$294</f>
        <v>3.3734939759036145E-2</v>
      </c>
    </row>
    <row r="278" spans="2:8" ht="31.5" x14ac:dyDescent="0.25">
      <c r="B278" s="25" t="s">
        <v>425</v>
      </c>
      <c r="C278" s="29">
        <v>19</v>
      </c>
      <c r="D278" s="30">
        <f t="shared" si="38"/>
        <v>0.10982658959537572</v>
      </c>
      <c r="E278" s="29">
        <v>29</v>
      </c>
      <c r="F278" s="30">
        <f>E278/E$294</f>
        <v>8.5294117647058826E-2</v>
      </c>
      <c r="G278" s="29">
        <v>36</v>
      </c>
      <c r="H278" s="30">
        <f>G278/G$294</f>
        <v>8.6746987951807228E-2</v>
      </c>
    </row>
    <row r="279" spans="2:8" ht="31.5" x14ac:dyDescent="0.25">
      <c r="B279" s="25" t="s">
        <v>452</v>
      </c>
      <c r="C279" s="29">
        <v>4</v>
      </c>
      <c r="D279" s="30">
        <f t="shared" si="38"/>
        <v>2.3121387283236993E-2</v>
      </c>
      <c r="E279" s="29">
        <v>10</v>
      </c>
      <c r="F279" s="30">
        <f>E279/E$294</f>
        <v>2.9411764705882353E-2</v>
      </c>
      <c r="G279" s="29">
        <v>11</v>
      </c>
      <c r="H279" s="30">
        <f>G279/G$294</f>
        <v>2.6506024096385541E-2</v>
      </c>
    </row>
    <row r="280" spans="2:8" ht="31.5" x14ac:dyDescent="0.25">
      <c r="B280" s="25" t="s">
        <v>376</v>
      </c>
      <c r="C280" s="29">
        <v>12</v>
      </c>
      <c r="D280" s="30">
        <f t="shared" si="38"/>
        <v>6.9364161849710976E-2</v>
      </c>
      <c r="E280" s="29">
        <v>28</v>
      </c>
      <c r="F280" s="30">
        <f>E280/E$294</f>
        <v>8.2352941176470587E-2</v>
      </c>
      <c r="G280" s="29">
        <v>42</v>
      </c>
      <c r="H280" s="30">
        <f>G280/G$294</f>
        <v>0.10120481927710843</v>
      </c>
    </row>
    <row r="281" spans="2:8" ht="31.5" x14ac:dyDescent="0.25">
      <c r="B281" s="25" t="s">
        <v>349</v>
      </c>
      <c r="C281" s="29">
        <v>9</v>
      </c>
      <c r="D281" s="30">
        <f t="shared" si="38"/>
        <v>5.2023121387283239E-2</v>
      </c>
      <c r="E281" s="29">
        <v>11</v>
      </c>
      <c r="F281" s="30">
        <f>E281/E$294</f>
        <v>3.2352941176470591E-2</v>
      </c>
      <c r="G281" s="29">
        <v>15</v>
      </c>
      <c r="H281" s="30">
        <f>G281/G$294</f>
        <v>3.614457831325301E-2</v>
      </c>
    </row>
    <row r="282" spans="2:8" ht="31.5" x14ac:dyDescent="0.25">
      <c r="B282" s="25" t="s">
        <v>427</v>
      </c>
      <c r="C282" s="29">
        <v>3</v>
      </c>
      <c r="D282" s="30">
        <f t="shared" si="38"/>
        <v>1.7341040462427744E-2</v>
      </c>
      <c r="E282" s="29">
        <v>10</v>
      </c>
      <c r="F282" s="30">
        <f>E282/E$294</f>
        <v>2.9411764705882353E-2</v>
      </c>
      <c r="G282" s="29">
        <v>13</v>
      </c>
      <c r="H282" s="30">
        <f>G282/G$294</f>
        <v>3.1325301204819279E-2</v>
      </c>
    </row>
    <row r="283" spans="2:8" ht="31.5" x14ac:dyDescent="0.25">
      <c r="B283" s="25" t="s">
        <v>481</v>
      </c>
      <c r="C283" s="29">
        <v>4</v>
      </c>
      <c r="D283" s="30">
        <f t="shared" si="38"/>
        <v>2.3121387283236993E-2</v>
      </c>
      <c r="E283" s="29">
        <v>7</v>
      </c>
      <c r="F283" s="30">
        <f>E283/E$294</f>
        <v>2.0588235294117647E-2</v>
      </c>
      <c r="G283" s="29">
        <v>7</v>
      </c>
      <c r="H283" s="30">
        <f>G283/G$294</f>
        <v>1.6867469879518072E-2</v>
      </c>
    </row>
    <row r="284" spans="2:8" ht="31.5" x14ac:dyDescent="0.25">
      <c r="B284" s="25" t="s">
        <v>482</v>
      </c>
      <c r="C284" s="29">
        <v>12</v>
      </c>
      <c r="D284" s="30">
        <f t="shared" si="38"/>
        <v>6.9364161849710976E-2</v>
      </c>
      <c r="E284" s="29">
        <v>17</v>
      </c>
      <c r="F284" s="30">
        <f>E284/E$294</f>
        <v>0.05</v>
      </c>
      <c r="G284" s="29">
        <v>22</v>
      </c>
      <c r="H284" s="30">
        <f>G284/G$294</f>
        <v>5.3012048192771083E-2</v>
      </c>
    </row>
    <row r="285" spans="2:8" ht="31.5" x14ac:dyDescent="0.25">
      <c r="B285" s="25" t="s">
        <v>350</v>
      </c>
      <c r="C285" s="29">
        <v>6</v>
      </c>
      <c r="D285" s="30">
        <f t="shared" si="38"/>
        <v>3.4682080924855488E-2</v>
      </c>
      <c r="E285" s="29">
        <v>16</v>
      </c>
      <c r="F285" s="30">
        <f>E285/E$294</f>
        <v>4.7058823529411764E-2</v>
      </c>
      <c r="G285" s="29">
        <v>21</v>
      </c>
      <c r="H285" s="30">
        <f>G285/G$294</f>
        <v>5.0602409638554217E-2</v>
      </c>
    </row>
    <row r="286" spans="2:8" ht="31.5" x14ac:dyDescent="0.25">
      <c r="B286" s="25" t="s">
        <v>377</v>
      </c>
      <c r="C286" s="29">
        <v>4</v>
      </c>
      <c r="D286" s="30">
        <f t="shared" si="38"/>
        <v>2.3121387283236993E-2</v>
      </c>
      <c r="E286" s="29">
        <v>8</v>
      </c>
      <c r="F286" s="30">
        <f>E286/E$294</f>
        <v>2.3529411764705882E-2</v>
      </c>
      <c r="G286" s="29">
        <v>11</v>
      </c>
      <c r="H286" s="30">
        <f>G286/G$294</f>
        <v>2.6506024096385541E-2</v>
      </c>
    </row>
    <row r="287" spans="2:8" ht="31.5" x14ac:dyDescent="0.25">
      <c r="B287" s="25" t="s">
        <v>483</v>
      </c>
      <c r="C287" s="29">
        <v>2</v>
      </c>
      <c r="D287" s="30">
        <f t="shared" si="38"/>
        <v>1.1560693641618497E-2</v>
      </c>
      <c r="E287" s="29">
        <v>8</v>
      </c>
      <c r="F287" s="30">
        <f>E287/E$294</f>
        <v>2.3529411764705882E-2</v>
      </c>
      <c r="G287" s="29">
        <v>10</v>
      </c>
      <c r="H287" s="30">
        <f>G287/G$294</f>
        <v>2.4096385542168676E-2</v>
      </c>
    </row>
    <row r="288" spans="2:8" ht="31.5" x14ac:dyDescent="0.25">
      <c r="B288" s="25" t="s">
        <v>378</v>
      </c>
      <c r="C288" s="29">
        <v>13</v>
      </c>
      <c r="D288" s="30">
        <f t="shared" si="38"/>
        <v>7.5144508670520235E-2</v>
      </c>
      <c r="E288" s="29">
        <v>25</v>
      </c>
      <c r="F288" s="30">
        <f>E288/E$294</f>
        <v>7.3529411764705885E-2</v>
      </c>
      <c r="G288" s="29">
        <v>28</v>
      </c>
      <c r="H288" s="30">
        <f>G288/G$294</f>
        <v>6.746987951807229E-2</v>
      </c>
    </row>
    <row r="289" spans="2:8" ht="31.5" x14ac:dyDescent="0.25">
      <c r="B289" s="25" t="s">
        <v>484</v>
      </c>
      <c r="C289" s="29">
        <v>5</v>
      </c>
      <c r="D289" s="30">
        <f t="shared" si="38"/>
        <v>2.8901734104046242E-2</v>
      </c>
      <c r="E289" s="29">
        <v>9</v>
      </c>
      <c r="F289" s="30">
        <f>E289/E$294</f>
        <v>2.6470588235294117E-2</v>
      </c>
      <c r="G289" s="29">
        <v>11</v>
      </c>
      <c r="H289" s="30">
        <f>G289/G$294</f>
        <v>2.6506024096385541E-2</v>
      </c>
    </row>
    <row r="290" spans="2:8" ht="31.5" x14ac:dyDescent="0.25">
      <c r="B290" s="25" t="s">
        <v>368</v>
      </c>
      <c r="C290" s="29">
        <v>15</v>
      </c>
      <c r="D290" s="30">
        <f t="shared" si="38"/>
        <v>8.6705202312138727E-2</v>
      </c>
      <c r="E290" s="29">
        <v>24</v>
      </c>
      <c r="F290" s="30">
        <f>E290/E$294</f>
        <v>7.0588235294117646E-2</v>
      </c>
      <c r="G290" s="29">
        <v>29</v>
      </c>
      <c r="H290" s="30">
        <f>G290/G$294</f>
        <v>6.9879518072289162E-2</v>
      </c>
    </row>
    <row r="291" spans="2:8" ht="31.5" x14ac:dyDescent="0.25">
      <c r="B291" s="25" t="s">
        <v>485</v>
      </c>
      <c r="C291" s="29">
        <v>10</v>
      </c>
      <c r="D291" s="30">
        <f t="shared" si="38"/>
        <v>5.7803468208092484E-2</v>
      </c>
      <c r="E291" s="29">
        <v>18</v>
      </c>
      <c r="F291" s="30">
        <f>E291/E$294</f>
        <v>5.2941176470588235E-2</v>
      </c>
      <c r="G291" s="29">
        <v>18</v>
      </c>
      <c r="H291" s="30">
        <f>G291/G$294</f>
        <v>4.3373493975903614E-2</v>
      </c>
    </row>
    <row r="292" spans="2:8" ht="31.5" x14ac:dyDescent="0.25">
      <c r="B292" s="25" t="s">
        <v>379</v>
      </c>
      <c r="C292" s="29">
        <v>6</v>
      </c>
      <c r="D292" s="30">
        <f t="shared" si="38"/>
        <v>3.4682080924855488E-2</v>
      </c>
      <c r="E292" s="29">
        <v>12</v>
      </c>
      <c r="F292" s="30">
        <f>E292/E$294</f>
        <v>3.5294117647058823E-2</v>
      </c>
      <c r="G292" s="29">
        <v>12</v>
      </c>
      <c r="H292" s="30">
        <f>G292/G$294</f>
        <v>2.891566265060241E-2</v>
      </c>
    </row>
    <row r="293" spans="2:8" ht="31.5" x14ac:dyDescent="0.25">
      <c r="B293" s="25" t="s">
        <v>486</v>
      </c>
      <c r="C293" s="29">
        <v>13</v>
      </c>
      <c r="D293" s="30">
        <f t="shared" si="38"/>
        <v>7.5144508670520235E-2</v>
      </c>
      <c r="E293" s="29">
        <v>40</v>
      </c>
      <c r="F293" s="30">
        <f>E293/E$294</f>
        <v>0.11764705882352941</v>
      </c>
      <c r="G293" s="29">
        <v>49</v>
      </c>
      <c r="H293" s="30">
        <f>G293/G$294</f>
        <v>0.1180722891566265</v>
      </c>
    </row>
    <row r="294" spans="2:8" ht="31.5" x14ac:dyDescent="0.25">
      <c r="B294" s="17" t="s">
        <v>420</v>
      </c>
      <c r="C294" s="33">
        <f>SUM(C274:C293)</f>
        <v>173</v>
      </c>
      <c r="D294" s="49">
        <f t="shared" ref="D294" si="39">SUM(D274:D293)</f>
        <v>1</v>
      </c>
      <c r="E294" s="33">
        <f>SUM(E274:E293)</f>
        <v>340</v>
      </c>
      <c r="F294" s="49">
        <f t="shared" ref="F294:H294" si="40">SUM(F274:F293)</f>
        <v>1</v>
      </c>
      <c r="G294" s="33">
        <f>SUM(G274:G293)</f>
        <v>415</v>
      </c>
      <c r="H294" s="49">
        <f t="shared" si="40"/>
        <v>1.0000000000000002</v>
      </c>
    </row>
    <row r="295" spans="2:8" x14ac:dyDescent="0.25">
      <c r="B295" s="10"/>
      <c r="C295" s="8"/>
      <c r="E295" s="8"/>
      <c r="G295" s="8"/>
    </row>
    <row r="296" spans="2:8" x14ac:dyDescent="0.25">
      <c r="B296" s="102" t="s">
        <v>487</v>
      </c>
      <c r="C296" s="102"/>
      <c r="E296" s="1"/>
      <c r="G296" s="1"/>
    </row>
    <row r="297" spans="2:8" x14ac:dyDescent="0.25">
      <c r="B297" s="1" t="s">
        <v>395</v>
      </c>
    </row>
  </sheetData>
  <mergeCells count="115">
    <mergeCell ref="E225:F225"/>
    <mergeCell ref="E244:F244"/>
    <mergeCell ref="E245:F245"/>
    <mergeCell ref="E272:F272"/>
    <mergeCell ref="E273:F273"/>
    <mergeCell ref="E201:F201"/>
    <mergeCell ref="E202:F202"/>
    <mergeCell ref="E217:F217"/>
    <mergeCell ref="E218:F218"/>
    <mergeCell ref="E224:F224"/>
    <mergeCell ref="E130:F130"/>
    <mergeCell ref="E142:F142"/>
    <mergeCell ref="E143:F143"/>
    <mergeCell ref="E170:F170"/>
    <mergeCell ref="E171:F171"/>
    <mergeCell ref="E113:F113"/>
    <mergeCell ref="E114:F114"/>
    <mergeCell ref="E122:F122"/>
    <mergeCell ref="E123:F123"/>
    <mergeCell ref="E129:F129"/>
    <mergeCell ref="E25:F25"/>
    <mergeCell ref="E49:F49"/>
    <mergeCell ref="E50:F50"/>
    <mergeCell ref="E80:F80"/>
    <mergeCell ref="E81:F81"/>
    <mergeCell ref="E7:F7"/>
    <mergeCell ref="E8:F8"/>
    <mergeCell ref="E17:F17"/>
    <mergeCell ref="E18:F18"/>
    <mergeCell ref="E24:F24"/>
    <mergeCell ref="G244:H244"/>
    <mergeCell ref="G272:H272"/>
    <mergeCell ref="G201:H201"/>
    <mergeCell ref="G217:H217"/>
    <mergeCell ref="G224:H224"/>
    <mergeCell ref="G142:H142"/>
    <mergeCell ref="G170:H170"/>
    <mergeCell ref="G113:H113"/>
    <mergeCell ref="G122:H122"/>
    <mergeCell ref="G129:H129"/>
    <mergeCell ref="G49:H49"/>
    <mergeCell ref="G80:H80"/>
    <mergeCell ref="G17:H17"/>
    <mergeCell ref="G24:H24"/>
    <mergeCell ref="B224:B225"/>
    <mergeCell ref="B2:D2"/>
    <mergeCell ref="B296:C296"/>
    <mergeCell ref="B113:B114"/>
    <mergeCell ref="B122:B123"/>
    <mergeCell ref="B272:B273"/>
    <mergeCell ref="C218:D218"/>
    <mergeCell ref="C224:D224"/>
    <mergeCell ref="C225:D225"/>
    <mergeCell ref="B142:B143"/>
    <mergeCell ref="C273:D273"/>
    <mergeCell ref="C272:D272"/>
    <mergeCell ref="C244:D244"/>
    <mergeCell ref="C245:D245"/>
    <mergeCell ref="C142:D142"/>
    <mergeCell ref="B244:B245"/>
    <mergeCell ref="C217:D217"/>
    <mergeCell ref="B217:B218"/>
    <mergeCell ref="C143:D143"/>
    <mergeCell ref="C170:D170"/>
    <mergeCell ref="B170:B171"/>
    <mergeCell ref="C201:D201"/>
    <mergeCell ref="B198:D198"/>
    <mergeCell ref="C171:D171"/>
    <mergeCell ref="B201:B202"/>
    <mergeCell ref="B24:B25"/>
    <mergeCell ref="B80:B81"/>
    <mergeCell ref="C7:D7"/>
    <mergeCell ref="C18:D18"/>
    <mergeCell ref="C24:D24"/>
    <mergeCell ref="C25:D25"/>
    <mergeCell ref="B45:D45"/>
    <mergeCell ref="B46:D46"/>
    <mergeCell ref="B49:B50"/>
    <mergeCell ref="C50:D50"/>
    <mergeCell ref="B4:D4"/>
    <mergeCell ref="C17:D17"/>
    <mergeCell ref="C8:D8"/>
    <mergeCell ref="B5:C5"/>
    <mergeCell ref="B7:B8"/>
    <mergeCell ref="B17:B18"/>
    <mergeCell ref="C122:D122"/>
    <mergeCell ref="C49:D49"/>
    <mergeCell ref="B213:D213"/>
    <mergeCell ref="B215:D215"/>
    <mergeCell ref="C80:D80"/>
    <mergeCell ref="C81:D81"/>
    <mergeCell ref="C113:D113"/>
    <mergeCell ref="B108:D108"/>
    <mergeCell ref="C114:D114"/>
    <mergeCell ref="B129:B130"/>
    <mergeCell ref="C123:D123"/>
    <mergeCell ref="C129:D129"/>
    <mergeCell ref="C130:D130"/>
    <mergeCell ref="C202:D202"/>
    <mergeCell ref="G7:H7"/>
    <mergeCell ref="G8:H8"/>
    <mergeCell ref="G18:H18"/>
    <mergeCell ref="G25:H25"/>
    <mergeCell ref="G50:H50"/>
    <mergeCell ref="G81:H81"/>
    <mergeCell ref="G114:H114"/>
    <mergeCell ref="G123:H123"/>
    <mergeCell ref="G130:H130"/>
    <mergeCell ref="G143:H143"/>
    <mergeCell ref="G171:H171"/>
    <mergeCell ref="G202:H202"/>
    <mergeCell ref="G218:H218"/>
    <mergeCell ref="G225:H225"/>
    <mergeCell ref="G245:H245"/>
    <mergeCell ref="G273:H273"/>
  </mergeCells>
  <phoneticPr fontId="1" type="noConversion"/>
  <pageMargins left="0.23622047244094491" right="0.19685039370078741" top="0.39370078740157483" bottom="0.39370078740157483" header="0.51181102362204722" footer="0.51181102362204722"/>
  <pageSetup paperSize="8" scale="46" fitToHeight="0" orientation="portrait" r:id="rId1"/>
  <headerFooter alignWithMargins="0"/>
  <rowBreaks count="10" manualBreakCount="10">
    <brk id="23" max="5" man="1"/>
    <brk id="48" max="5" man="1"/>
    <brk id="79" max="5" man="1"/>
    <brk id="121" max="5" man="1"/>
    <brk id="141" max="5" man="1"/>
    <brk id="168" max="16383" man="1"/>
    <brk id="196" max="5" man="1"/>
    <brk id="223" max="16383" man="1"/>
    <brk id="243" max="5" man="1"/>
    <brk id="2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59"/>
  <sheetViews>
    <sheetView view="pageBreakPreview" zoomScale="110" zoomScaleNormal="100" zoomScaleSheetLayoutView="110" zoomScalePageLayoutView="90" workbookViewId="0"/>
  </sheetViews>
  <sheetFormatPr defaultColWidth="9" defaultRowHeight="15.75" x14ac:dyDescent="0.25"/>
  <cols>
    <col min="1" max="1" width="9" style="1"/>
    <col min="2" max="2" width="31.875" style="1" customWidth="1"/>
    <col min="3" max="3" width="32.625" style="4" customWidth="1"/>
    <col min="4" max="4" width="32.625" style="1" customWidth="1"/>
    <col min="5" max="16384" width="9" style="1"/>
  </cols>
  <sheetData>
    <row r="2" spans="2:4" ht="115.5" customHeight="1" x14ac:dyDescent="0.25">
      <c r="B2" s="105" t="s">
        <v>152</v>
      </c>
      <c r="C2" s="105"/>
      <c r="D2" s="105"/>
    </row>
    <row r="3" spans="2:4" ht="16.149999999999999" customHeight="1" x14ac:dyDescent="0.25">
      <c r="B3" s="47"/>
      <c r="C3" s="47"/>
    </row>
    <row r="4" spans="2:4" ht="18.75" x14ac:dyDescent="0.25">
      <c r="B4" s="52" t="s">
        <v>315</v>
      </c>
      <c r="C4" s="52"/>
    </row>
    <row r="5" spans="2:4" x14ac:dyDescent="0.25">
      <c r="B5" s="94"/>
      <c r="C5" s="94"/>
    </row>
    <row r="6" spans="2:4" x14ac:dyDescent="0.25">
      <c r="B6" s="48"/>
      <c r="C6" s="48"/>
    </row>
    <row r="7" spans="2:4" x14ac:dyDescent="0.25">
      <c r="B7" s="96" t="s">
        <v>316</v>
      </c>
      <c r="C7" s="87" t="s">
        <v>319</v>
      </c>
      <c r="D7" s="87"/>
    </row>
    <row r="8" spans="2:4" x14ac:dyDescent="0.25">
      <c r="B8" s="93"/>
      <c r="C8" s="85" t="s">
        <v>153</v>
      </c>
      <c r="D8" s="85"/>
    </row>
    <row r="9" spans="2:4" x14ac:dyDescent="0.25">
      <c r="B9" s="16" t="s">
        <v>317</v>
      </c>
      <c r="C9" s="29">
        <f>'2024'!C9</f>
        <v>164</v>
      </c>
      <c r="D9" s="30">
        <f>C9/$C$14</f>
        <v>0.39902676399026765</v>
      </c>
    </row>
    <row r="10" spans="2:4" x14ac:dyDescent="0.25">
      <c r="B10" s="16" t="s">
        <v>154</v>
      </c>
      <c r="C10" s="29">
        <f>'2024'!C10</f>
        <v>85</v>
      </c>
      <c r="D10" s="30">
        <f t="shared" ref="D10:D14" si="0">C10/$C$14</f>
        <v>0.20681265206812652</v>
      </c>
    </row>
    <row r="11" spans="2:4" x14ac:dyDescent="0.25">
      <c r="B11" s="16" t="s">
        <v>155</v>
      </c>
      <c r="C11" s="29">
        <f>'2024'!C11</f>
        <v>146</v>
      </c>
      <c r="D11" s="20">
        <f t="shared" si="0"/>
        <v>0.35523114355231145</v>
      </c>
    </row>
    <row r="12" spans="2:4" x14ac:dyDescent="0.25">
      <c r="B12" s="16" t="s">
        <v>318</v>
      </c>
      <c r="C12" s="29">
        <f>'2024'!C12</f>
        <v>5</v>
      </c>
      <c r="D12" s="20">
        <f t="shared" si="0"/>
        <v>1.2165450121654502E-2</v>
      </c>
    </row>
    <row r="13" spans="2:4" x14ac:dyDescent="0.25">
      <c r="B13" s="16" t="s">
        <v>157</v>
      </c>
      <c r="C13" s="29">
        <f>'2024'!C13</f>
        <v>11</v>
      </c>
      <c r="D13" s="20">
        <f t="shared" si="0"/>
        <v>2.6763990267639901E-2</v>
      </c>
    </row>
    <row r="14" spans="2:4" x14ac:dyDescent="0.25">
      <c r="B14" s="17" t="s">
        <v>158</v>
      </c>
      <c r="C14" s="21">
        <f>SUM(C9:C13)</f>
        <v>411</v>
      </c>
      <c r="D14" s="50">
        <f t="shared" si="0"/>
        <v>1</v>
      </c>
    </row>
    <row r="15" spans="2:4" x14ac:dyDescent="0.25">
      <c r="B15" s="9"/>
      <c r="C15" s="9"/>
    </row>
    <row r="16" spans="2:4" x14ac:dyDescent="0.25">
      <c r="B16" s="9"/>
      <c r="C16" s="9"/>
    </row>
    <row r="17" spans="2:4" ht="15.75" customHeight="1" x14ac:dyDescent="0.25">
      <c r="B17" s="93" t="s">
        <v>320</v>
      </c>
      <c r="C17" s="103" t="str">
        <f>C7</f>
        <v>January to June 2020</v>
      </c>
      <c r="D17" s="87"/>
    </row>
    <row r="18" spans="2:4" x14ac:dyDescent="0.25">
      <c r="B18" s="93"/>
      <c r="C18" s="104" t="s">
        <v>153</v>
      </c>
      <c r="D18" s="85"/>
    </row>
    <row r="19" spans="2:4" x14ac:dyDescent="0.25">
      <c r="B19" s="16" t="s">
        <v>160</v>
      </c>
      <c r="C19" s="45" t="e">
        <f>'2024'!#REF!</f>
        <v>#REF!</v>
      </c>
      <c r="D19" s="30" t="e">
        <f>C19/$C$21</f>
        <v>#REF!</v>
      </c>
    </row>
    <row r="20" spans="2:4" x14ac:dyDescent="0.25">
      <c r="B20" s="16" t="s">
        <v>161</v>
      </c>
      <c r="C20" s="45" t="e">
        <f>'2024'!#REF!</f>
        <v>#REF!</v>
      </c>
      <c r="D20" s="30" t="e">
        <f t="shared" ref="D20:D21" si="1">C20/$C$21</f>
        <v>#REF!</v>
      </c>
    </row>
    <row r="21" spans="2:4" x14ac:dyDescent="0.25">
      <c r="B21" s="17" t="s">
        <v>162</v>
      </c>
      <c r="C21" s="53" t="e">
        <f>SUM(C19:C20)</f>
        <v>#REF!</v>
      </c>
      <c r="D21" s="50" t="e">
        <f t="shared" si="1"/>
        <v>#REF!</v>
      </c>
    </row>
    <row r="22" spans="2:4" x14ac:dyDescent="0.25">
      <c r="B22" s="9"/>
      <c r="C22" s="9"/>
    </row>
    <row r="23" spans="2:4" x14ac:dyDescent="0.25">
      <c r="B23" s="10"/>
      <c r="C23" s="11"/>
    </row>
    <row r="24" spans="2:4" ht="16.149999999999999" customHeight="1" x14ac:dyDescent="0.25">
      <c r="B24" s="92" t="s">
        <v>321</v>
      </c>
      <c r="C24" s="87" t="str">
        <f>C7</f>
        <v>January to June 2020</v>
      </c>
      <c r="D24" s="87"/>
    </row>
    <row r="25" spans="2:4" x14ac:dyDescent="0.25">
      <c r="B25" s="92"/>
      <c r="C25" s="85" t="s">
        <v>153</v>
      </c>
      <c r="D25" s="85"/>
    </row>
    <row r="26" spans="2:4" x14ac:dyDescent="0.25">
      <c r="B26" s="25" t="s">
        <v>163</v>
      </c>
      <c r="C26" s="29" t="e">
        <f>'2024'!#REF!</f>
        <v>#REF!</v>
      </c>
      <c r="D26" s="30" t="e">
        <f>C26/$C$43</f>
        <v>#REF!</v>
      </c>
    </row>
    <row r="27" spans="2:4" x14ac:dyDescent="0.25">
      <c r="B27" s="25" t="s">
        <v>164</v>
      </c>
      <c r="C27" s="29" t="e">
        <f>'2024'!#REF!</f>
        <v>#REF!</v>
      </c>
      <c r="D27" s="30" t="e">
        <f t="shared" ref="D27:D43" si="2">C27/$C$43</f>
        <v>#REF!</v>
      </c>
    </row>
    <row r="28" spans="2:4" x14ac:dyDescent="0.25">
      <c r="B28" s="25" t="s">
        <v>165</v>
      </c>
      <c r="C28" s="29" t="e">
        <f>'2024'!#REF!</f>
        <v>#REF!</v>
      </c>
      <c r="D28" s="20" t="e">
        <f t="shared" si="2"/>
        <v>#REF!</v>
      </c>
    </row>
    <row r="29" spans="2:4" x14ac:dyDescent="0.25">
      <c r="B29" s="25" t="s">
        <v>166</v>
      </c>
      <c r="C29" s="29" t="e">
        <f>'2024'!#REF!</f>
        <v>#REF!</v>
      </c>
      <c r="D29" s="20" t="e">
        <f t="shared" si="2"/>
        <v>#REF!</v>
      </c>
    </row>
    <row r="30" spans="2:4" x14ac:dyDescent="0.25">
      <c r="B30" s="25" t="s">
        <v>167</v>
      </c>
      <c r="C30" s="29" t="e">
        <f>'2024'!#REF!</f>
        <v>#REF!</v>
      </c>
      <c r="D30" s="20" t="e">
        <f t="shared" si="2"/>
        <v>#REF!</v>
      </c>
    </row>
    <row r="31" spans="2:4" x14ac:dyDescent="0.25">
      <c r="B31" s="25" t="s">
        <v>168</v>
      </c>
      <c r="C31" s="29" t="e">
        <f>'2024'!#REF!</f>
        <v>#REF!</v>
      </c>
      <c r="D31" s="20" t="e">
        <f t="shared" si="2"/>
        <v>#REF!</v>
      </c>
    </row>
    <row r="32" spans="2:4" x14ac:dyDescent="0.25">
      <c r="B32" s="25" t="s">
        <v>169</v>
      </c>
      <c r="C32" s="29" t="e">
        <f>'2024'!#REF!</f>
        <v>#REF!</v>
      </c>
      <c r="D32" s="20" t="e">
        <f t="shared" si="2"/>
        <v>#REF!</v>
      </c>
    </row>
    <row r="33" spans="2:4" x14ac:dyDescent="0.25">
      <c r="B33" s="25" t="s">
        <v>170</v>
      </c>
      <c r="C33" s="29" t="e">
        <f>'2024'!#REF!</f>
        <v>#REF!</v>
      </c>
      <c r="D33" s="20" t="e">
        <f t="shared" si="2"/>
        <v>#REF!</v>
      </c>
    </row>
    <row r="34" spans="2:4" x14ac:dyDescent="0.25">
      <c r="B34" s="25" t="s">
        <v>171</v>
      </c>
      <c r="C34" s="29" t="e">
        <f>'2024'!#REF!</f>
        <v>#REF!</v>
      </c>
      <c r="D34" s="20" t="e">
        <f t="shared" si="2"/>
        <v>#REF!</v>
      </c>
    </row>
    <row r="35" spans="2:4" x14ac:dyDescent="0.25">
      <c r="B35" s="25" t="s">
        <v>172</v>
      </c>
      <c r="C35" s="29" t="e">
        <f>'2024'!#REF!</f>
        <v>#REF!</v>
      </c>
      <c r="D35" s="20" t="e">
        <f t="shared" si="2"/>
        <v>#REF!</v>
      </c>
    </row>
    <row r="36" spans="2:4" x14ac:dyDescent="0.25">
      <c r="B36" s="25" t="s">
        <v>173</v>
      </c>
      <c r="C36" s="29" t="e">
        <f>'2024'!#REF!</f>
        <v>#REF!</v>
      </c>
      <c r="D36" s="20" t="e">
        <f t="shared" si="2"/>
        <v>#REF!</v>
      </c>
    </row>
    <row r="37" spans="2:4" x14ac:dyDescent="0.25">
      <c r="B37" s="25" t="s">
        <v>174</v>
      </c>
      <c r="C37" s="29" t="e">
        <f>'2024'!#REF!</f>
        <v>#REF!</v>
      </c>
      <c r="D37" s="20" t="e">
        <f t="shared" si="2"/>
        <v>#REF!</v>
      </c>
    </row>
    <row r="38" spans="2:4" x14ac:dyDescent="0.25">
      <c r="B38" s="25" t="s">
        <v>175</v>
      </c>
      <c r="C38" s="29" t="e">
        <f>'2024'!#REF!</f>
        <v>#REF!</v>
      </c>
      <c r="D38" s="20" t="e">
        <f t="shared" si="2"/>
        <v>#REF!</v>
      </c>
    </row>
    <row r="39" spans="2:4" x14ac:dyDescent="0.25">
      <c r="B39" s="25" t="s">
        <v>176</v>
      </c>
      <c r="C39" s="29" t="e">
        <f>'2024'!#REF!</f>
        <v>#REF!</v>
      </c>
      <c r="D39" s="20" t="e">
        <f t="shared" si="2"/>
        <v>#REF!</v>
      </c>
    </row>
    <row r="40" spans="2:4" x14ac:dyDescent="0.25">
      <c r="B40" s="25" t="s">
        <v>177</v>
      </c>
      <c r="C40" s="29" t="e">
        <f>'2024'!#REF!</f>
        <v>#REF!</v>
      </c>
      <c r="D40" s="20" t="e">
        <f t="shared" si="2"/>
        <v>#REF!</v>
      </c>
    </row>
    <row r="41" spans="2:4" x14ac:dyDescent="0.25">
      <c r="B41" s="25" t="s">
        <v>178</v>
      </c>
      <c r="C41" s="29" t="e">
        <f>'2024'!#REF!</f>
        <v>#REF!</v>
      </c>
      <c r="D41" s="20" t="e">
        <f t="shared" si="2"/>
        <v>#REF!</v>
      </c>
    </row>
    <row r="42" spans="2:4" x14ac:dyDescent="0.25">
      <c r="B42" s="25" t="s">
        <v>179</v>
      </c>
      <c r="C42" s="29" t="e">
        <f>'2024'!#REF!</f>
        <v>#REF!</v>
      </c>
      <c r="D42" s="20" t="e">
        <f t="shared" si="2"/>
        <v>#REF!</v>
      </c>
    </row>
    <row r="43" spans="2:4" x14ac:dyDescent="0.25">
      <c r="B43" s="17" t="s">
        <v>180</v>
      </c>
      <c r="C43" s="21" t="e">
        <f>SUM(C26:C42)</f>
        <v>#REF!</v>
      </c>
      <c r="D43" s="50" t="e">
        <f t="shared" si="2"/>
        <v>#REF!</v>
      </c>
    </row>
    <row r="44" spans="2:4" x14ac:dyDescent="0.25">
      <c r="B44" s="10"/>
      <c r="C44" s="12"/>
    </row>
    <row r="45" spans="2:4" ht="42" customHeight="1" x14ac:dyDescent="0.25">
      <c r="B45" s="99" t="s">
        <v>322</v>
      </c>
      <c r="C45" s="99"/>
      <c r="D45" s="99"/>
    </row>
    <row r="46" spans="2:4" ht="15.6" customHeight="1" x14ac:dyDescent="0.25">
      <c r="B46" s="47"/>
      <c r="C46" s="47"/>
    </row>
    <row r="47" spans="2:4" x14ac:dyDescent="0.25">
      <c r="B47" s="3"/>
      <c r="C47" s="3"/>
    </row>
    <row r="48" spans="2:4" x14ac:dyDescent="0.25">
      <c r="B48" s="3"/>
      <c r="C48" s="3"/>
    </row>
    <row r="49" spans="2:4" ht="15.75" customHeight="1" x14ac:dyDescent="0.25">
      <c r="B49" s="100" t="s">
        <v>323</v>
      </c>
      <c r="C49" s="103" t="str">
        <f>C7</f>
        <v>January to June 2020</v>
      </c>
      <c r="D49" s="87"/>
    </row>
    <row r="50" spans="2:4" x14ac:dyDescent="0.25">
      <c r="B50" s="100"/>
      <c r="C50" s="104" t="s">
        <v>153</v>
      </c>
      <c r="D50" s="85"/>
    </row>
    <row r="51" spans="2:4" x14ac:dyDescent="0.25">
      <c r="B51" s="25" t="s">
        <v>181</v>
      </c>
      <c r="C51" s="45">
        <f>'2024'!C51</f>
        <v>369</v>
      </c>
      <c r="D51" s="30">
        <f t="shared" ref="D51:D65" si="3">C51/$C$65</f>
        <v>0.91563275434243174</v>
      </c>
    </row>
    <row r="52" spans="2:4" x14ac:dyDescent="0.25">
      <c r="B52" s="36" t="s">
        <v>182</v>
      </c>
      <c r="C52" s="54">
        <f>'2024'!C52</f>
        <v>2</v>
      </c>
      <c r="D52" s="32">
        <f t="shared" si="3"/>
        <v>4.9627791563275434E-3</v>
      </c>
    </row>
    <row r="53" spans="2:4" x14ac:dyDescent="0.25">
      <c r="B53" s="36" t="s">
        <v>183</v>
      </c>
      <c r="C53" s="54">
        <f>'2024'!C53</f>
        <v>1</v>
      </c>
      <c r="D53" s="32">
        <f t="shared" si="3"/>
        <v>2.4813895781637717E-3</v>
      </c>
    </row>
    <row r="54" spans="2:4" x14ac:dyDescent="0.25">
      <c r="B54" s="36" t="s">
        <v>184</v>
      </c>
      <c r="C54" s="54">
        <f>'2024'!C54</f>
        <v>0</v>
      </c>
      <c r="D54" s="32">
        <f t="shared" si="3"/>
        <v>0</v>
      </c>
    </row>
    <row r="55" spans="2:4" x14ac:dyDescent="0.25">
      <c r="B55" s="36" t="s">
        <v>185</v>
      </c>
      <c r="C55" s="54">
        <f>'2024'!C55</f>
        <v>0</v>
      </c>
      <c r="D55" s="32">
        <f t="shared" si="3"/>
        <v>0</v>
      </c>
    </row>
    <row r="56" spans="2:4" x14ac:dyDescent="0.25">
      <c r="B56" s="36" t="s">
        <v>186</v>
      </c>
      <c r="C56" s="54">
        <f>'2024'!C56</f>
        <v>0</v>
      </c>
      <c r="D56" s="32">
        <f t="shared" si="3"/>
        <v>0</v>
      </c>
    </row>
    <row r="57" spans="2:4" x14ac:dyDescent="0.25">
      <c r="B57" s="36" t="s">
        <v>187</v>
      </c>
      <c r="C57" s="54">
        <f>'2024'!C57</f>
        <v>0</v>
      </c>
      <c r="D57" s="32">
        <f t="shared" si="3"/>
        <v>0</v>
      </c>
    </row>
    <row r="58" spans="2:4" x14ac:dyDescent="0.25">
      <c r="B58" s="25" t="s">
        <v>188</v>
      </c>
      <c r="C58" s="55">
        <f>'2024'!C59</f>
        <v>0</v>
      </c>
      <c r="D58" s="20">
        <f t="shared" si="3"/>
        <v>0</v>
      </c>
    </row>
    <row r="59" spans="2:4" x14ac:dyDescent="0.25">
      <c r="B59" s="25" t="s">
        <v>189</v>
      </c>
      <c r="C59" s="55">
        <f>'2024'!C60</f>
        <v>0</v>
      </c>
      <c r="D59" s="20">
        <f t="shared" si="3"/>
        <v>0</v>
      </c>
    </row>
    <row r="60" spans="2:4" x14ac:dyDescent="0.25">
      <c r="B60" s="25" t="s">
        <v>190</v>
      </c>
      <c r="C60" s="55">
        <f>'2024'!C61</f>
        <v>0</v>
      </c>
      <c r="D60" s="20">
        <f t="shared" si="3"/>
        <v>0</v>
      </c>
    </row>
    <row r="61" spans="2:4" x14ac:dyDescent="0.25">
      <c r="B61" s="25" t="s">
        <v>191</v>
      </c>
      <c r="C61" s="55">
        <f>'2024'!C58</f>
        <v>1</v>
      </c>
      <c r="D61" s="20">
        <f t="shared" si="3"/>
        <v>2.4813895781637717E-3</v>
      </c>
    </row>
    <row r="62" spans="2:4" x14ac:dyDescent="0.25">
      <c r="B62" s="25" t="s">
        <v>192</v>
      </c>
      <c r="C62" s="55">
        <f>'2024'!C62</f>
        <v>0</v>
      </c>
      <c r="D62" s="20">
        <f t="shared" si="3"/>
        <v>0</v>
      </c>
    </row>
    <row r="63" spans="2:4" x14ac:dyDescent="0.25">
      <c r="B63" s="25" t="s">
        <v>193</v>
      </c>
      <c r="C63" s="55">
        <f>'2024'!C66</f>
        <v>0</v>
      </c>
      <c r="D63" s="20">
        <f t="shared" si="3"/>
        <v>0</v>
      </c>
    </row>
    <row r="64" spans="2:4" x14ac:dyDescent="0.25">
      <c r="B64" s="25" t="s">
        <v>194</v>
      </c>
      <c r="C64" s="55">
        <f>'2024'!C73</f>
        <v>30</v>
      </c>
      <c r="D64" s="20">
        <f t="shared" si="3"/>
        <v>7.4441687344913146E-2</v>
      </c>
    </row>
    <row r="65" spans="2:4" x14ac:dyDescent="0.25">
      <c r="B65" s="17" t="s">
        <v>195</v>
      </c>
      <c r="C65" s="53">
        <f>SUM(C51:C64)</f>
        <v>403</v>
      </c>
      <c r="D65" s="50">
        <f t="shared" si="3"/>
        <v>1</v>
      </c>
    </row>
    <row r="66" spans="2:4" x14ac:dyDescent="0.25">
      <c r="B66" s="10"/>
      <c r="C66" s="8"/>
    </row>
    <row r="67" spans="2:4" x14ac:dyDescent="0.25">
      <c r="B67" s="13"/>
      <c r="C67" s="13"/>
    </row>
    <row r="68" spans="2:4" x14ac:dyDescent="0.25">
      <c r="B68" s="97" t="s">
        <v>324</v>
      </c>
      <c r="C68" s="103" t="str">
        <f>C7</f>
        <v>January to June 2020</v>
      </c>
      <c r="D68" s="87"/>
    </row>
    <row r="69" spans="2:4" x14ac:dyDescent="0.25">
      <c r="B69" s="97"/>
      <c r="C69" s="104" t="s">
        <v>153</v>
      </c>
      <c r="D69" s="85"/>
    </row>
    <row r="70" spans="2:4" x14ac:dyDescent="0.25">
      <c r="B70" s="25" t="s">
        <v>196</v>
      </c>
      <c r="C70" s="45">
        <f>'2024'!C82</f>
        <v>4</v>
      </c>
      <c r="D70" s="30">
        <f>C70/$C$90</f>
        <v>9.7323600973236012E-3</v>
      </c>
    </row>
    <row r="71" spans="2:4" x14ac:dyDescent="0.25">
      <c r="B71" s="25" t="s">
        <v>198</v>
      </c>
      <c r="C71" s="45">
        <f>'2024'!C83</f>
        <v>8</v>
      </c>
      <c r="D71" s="30">
        <f t="shared" ref="D71:D90" si="4">C71/$C$90</f>
        <v>1.9464720194647202E-2</v>
      </c>
    </row>
    <row r="72" spans="2:4" x14ac:dyDescent="0.25">
      <c r="B72" s="25" t="s">
        <v>199</v>
      </c>
      <c r="C72" s="45">
        <f>'2024'!C84</f>
        <v>8</v>
      </c>
      <c r="D72" s="30">
        <f t="shared" si="4"/>
        <v>1.9464720194647202E-2</v>
      </c>
    </row>
    <row r="73" spans="2:4" x14ac:dyDescent="0.25">
      <c r="B73" s="25" t="s">
        <v>201</v>
      </c>
      <c r="C73" s="45">
        <f>'2024'!C85</f>
        <v>26</v>
      </c>
      <c r="D73" s="30">
        <f t="shared" si="4"/>
        <v>6.3260340632603412E-2</v>
      </c>
    </row>
    <row r="74" spans="2:4" x14ac:dyDescent="0.25">
      <c r="B74" s="25" t="s">
        <v>203</v>
      </c>
      <c r="C74" s="45">
        <f>'2024'!C86</f>
        <v>2</v>
      </c>
      <c r="D74" s="30">
        <f t="shared" si="4"/>
        <v>4.8661800486618006E-3</v>
      </c>
    </row>
    <row r="75" spans="2:4" x14ac:dyDescent="0.25">
      <c r="B75" s="25" t="s">
        <v>205</v>
      </c>
      <c r="C75" s="45">
        <f>'2024'!C87</f>
        <v>9</v>
      </c>
      <c r="D75" s="30">
        <f t="shared" si="4"/>
        <v>2.1897810218978103E-2</v>
      </c>
    </row>
    <row r="76" spans="2:4" x14ac:dyDescent="0.25">
      <c r="B76" s="25" t="s">
        <v>207</v>
      </c>
      <c r="C76" s="45">
        <f>'2024'!C88</f>
        <v>25</v>
      </c>
      <c r="D76" s="30">
        <f t="shared" si="4"/>
        <v>6.0827250608272508E-2</v>
      </c>
    </row>
    <row r="77" spans="2:4" x14ac:dyDescent="0.25">
      <c r="B77" s="23" t="s">
        <v>209</v>
      </c>
      <c r="C77" s="45">
        <f>'2024'!C89</f>
        <v>30</v>
      </c>
      <c r="D77" s="30">
        <f t="shared" si="4"/>
        <v>7.2992700729927001E-2</v>
      </c>
    </row>
    <row r="78" spans="2:4" x14ac:dyDescent="0.25">
      <c r="B78" s="25" t="s">
        <v>211</v>
      </c>
      <c r="C78" s="45">
        <f>'2024'!C90</f>
        <v>16</v>
      </c>
      <c r="D78" s="30">
        <f t="shared" si="4"/>
        <v>3.8929440389294405E-2</v>
      </c>
    </row>
    <row r="79" spans="2:4" x14ac:dyDescent="0.25">
      <c r="B79" s="25" t="s">
        <v>213</v>
      </c>
      <c r="C79" s="45">
        <f>'2024'!C91</f>
        <v>18</v>
      </c>
      <c r="D79" s="30">
        <f t="shared" si="4"/>
        <v>4.3795620437956206E-2</v>
      </c>
    </row>
    <row r="80" spans="2:4" x14ac:dyDescent="0.25">
      <c r="B80" s="25" t="s">
        <v>214</v>
      </c>
      <c r="C80" s="45">
        <f>'2024'!C92</f>
        <v>32</v>
      </c>
      <c r="D80" s="30">
        <f t="shared" si="4"/>
        <v>7.785888077858881E-2</v>
      </c>
    </row>
    <row r="81" spans="2:4" x14ac:dyDescent="0.25">
      <c r="B81" s="25" t="s">
        <v>216</v>
      </c>
      <c r="C81" s="45">
        <f>'2024'!C93</f>
        <v>27</v>
      </c>
      <c r="D81" s="30">
        <f t="shared" si="4"/>
        <v>6.569343065693431E-2</v>
      </c>
    </row>
    <row r="82" spans="2:4" x14ac:dyDescent="0.25">
      <c r="B82" s="25" t="s">
        <v>217</v>
      </c>
      <c r="C82" s="45">
        <f>'2024'!C94</f>
        <v>14</v>
      </c>
      <c r="D82" s="30">
        <f t="shared" si="4"/>
        <v>3.4063260340632603E-2</v>
      </c>
    </row>
    <row r="83" spans="2:4" x14ac:dyDescent="0.25">
      <c r="B83" s="25" t="s">
        <v>219</v>
      </c>
      <c r="C83" s="45">
        <f>'2024'!C95</f>
        <v>29</v>
      </c>
      <c r="D83" s="30">
        <f t="shared" si="4"/>
        <v>7.0559610705596104E-2</v>
      </c>
    </row>
    <row r="84" spans="2:4" x14ac:dyDescent="0.25">
      <c r="B84" s="25" t="s">
        <v>221</v>
      </c>
      <c r="C84" s="45">
        <f>'2024'!C96</f>
        <v>67</v>
      </c>
      <c r="D84" s="30">
        <f t="shared" si="4"/>
        <v>0.16301703163017031</v>
      </c>
    </row>
    <row r="85" spans="2:4" x14ac:dyDescent="0.25">
      <c r="B85" s="25" t="s">
        <v>222</v>
      </c>
      <c r="C85" s="45">
        <f>'2024'!C97</f>
        <v>14</v>
      </c>
      <c r="D85" s="30">
        <f t="shared" si="4"/>
        <v>3.4063260340632603E-2</v>
      </c>
    </row>
    <row r="86" spans="2:4" x14ac:dyDescent="0.25">
      <c r="B86" s="25" t="s">
        <v>224</v>
      </c>
      <c r="C86" s="45">
        <f>'2024'!C98</f>
        <v>21</v>
      </c>
      <c r="D86" s="30">
        <f t="shared" si="4"/>
        <v>5.1094890510948905E-2</v>
      </c>
    </row>
    <row r="87" spans="2:4" x14ac:dyDescent="0.25">
      <c r="B87" s="25" t="s">
        <v>226</v>
      </c>
      <c r="C87" s="45">
        <f>'2024'!C99</f>
        <v>36</v>
      </c>
      <c r="D87" s="30">
        <f t="shared" si="4"/>
        <v>8.7591240875912413E-2</v>
      </c>
    </row>
    <row r="88" spans="2:4" x14ac:dyDescent="0.25">
      <c r="B88" s="25" t="s">
        <v>228</v>
      </c>
      <c r="C88" s="45">
        <f>'2024'!C100</f>
        <v>12</v>
      </c>
      <c r="D88" s="30">
        <f t="shared" si="4"/>
        <v>2.9197080291970802E-2</v>
      </c>
    </row>
    <row r="89" spans="2:4" x14ac:dyDescent="0.25">
      <c r="B89" s="25" t="s">
        <v>230</v>
      </c>
      <c r="C89" s="45">
        <f>'2024'!C101</f>
        <v>13</v>
      </c>
      <c r="D89" s="30">
        <f t="shared" si="4"/>
        <v>3.1630170316301706E-2</v>
      </c>
    </row>
    <row r="90" spans="2:4" x14ac:dyDescent="0.25">
      <c r="B90" s="17" t="s">
        <v>231</v>
      </c>
      <c r="C90" s="53">
        <f>SUM(C70:C89)</f>
        <v>411</v>
      </c>
      <c r="D90" s="50">
        <f t="shared" si="4"/>
        <v>1</v>
      </c>
    </row>
    <row r="91" spans="2:4" s="2" customFormat="1" x14ac:dyDescent="0.25">
      <c r="B91" s="10"/>
      <c r="C91" s="11"/>
    </row>
    <row r="92" spans="2:4" s="2" customFormat="1" x14ac:dyDescent="0.25">
      <c r="B92" s="90" t="s">
        <v>233</v>
      </c>
      <c r="C92" s="90"/>
      <c r="D92" s="90"/>
    </row>
    <row r="93" spans="2:4" s="2" customFormat="1" ht="15" customHeight="1" x14ac:dyDescent="0.25">
      <c r="B93" s="46"/>
      <c r="C93" s="46"/>
    </row>
    <row r="94" spans="2:4" s="2" customFormat="1" x14ac:dyDescent="0.25">
      <c r="B94" s="14"/>
      <c r="C94" s="14"/>
    </row>
    <row r="95" spans="2:4" s="2" customFormat="1" x14ac:dyDescent="0.25">
      <c r="B95" s="14"/>
      <c r="C95" s="14"/>
    </row>
    <row r="96" spans="2:4" s="2" customFormat="1" x14ac:dyDescent="0.25">
      <c r="B96" s="10"/>
      <c r="C96" s="11"/>
    </row>
    <row r="97" spans="2:4" ht="18.75" x14ac:dyDescent="0.25">
      <c r="B97" s="106" t="s">
        <v>310</v>
      </c>
      <c r="C97" s="106"/>
      <c r="D97" s="106"/>
    </row>
    <row r="100" spans="2:4" ht="15.75" customHeight="1" x14ac:dyDescent="0.25">
      <c r="B100" s="93" t="s">
        <v>326</v>
      </c>
      <c r="C100" s="103" t="str">
        <f>C7</f>
        <v>January to June 2020</v>
      </c>
      <c r="D100" s="87"/>
    </row>
    <row r="101" spans="2:4" x14ac:dyDescent="0.25">
      <c r="B101" s="93"/>
      <c r="C101" s="104" t="s">
        <v>153</v>
      </c>
      <c r="D101" s="85"/>
    </row>
    <row r="102" spans="2:4" x14ac:dyDescent="0.25">
      <c r="B102" s="25" t="s">
        <v>234</v>
      </c>
      <c r="C102" s="45">
        <f>'2024'!C115</f>
        <v>396</v>
      </c>
      <c r="D102" s="30">
        <f>C102/$C$106</f>
        <v>0.80487804878048785</v>
      </c>
    </row>
    <row r="103" spans="2:4" x14ac:dyDescent="0.25">
      <c r="B103" s="25" t="s">
        <v>235</v>
      </c>
      <c r="C103" s="45">
        <f>'2024'!C116</f>
        <v>3</v>
      </c>
      <c r="D103" s="30">
        <f t="shared" ref="D103:D106" si="5">C103/$C$106</f>
        <v>6.0975609756097563E-3</v>
      </c>
    </row>
    <row r="104" spans="2:4" x14ac:dyDescent="0.25">
      <c r="B104" s="25" t="s">
        <v>156</v>
      </c>
      <c r="C104" s="45">
        <f>'2024'!C117</f>
        <v>45</v>
      </c>
      <c r="D104" s="30">
        <f t="shared" si="5"/>
        <v>9.1463414634146339E-2</v>
      </c>
    </row>
    <row r="105" spans="2:4" x14ac:dyDescent="0.25">
      <c r="B105" s="25" t="s">
        <v>236</v>
      </c>
      <c r="C105" s="45">
        <f>'2024'!C118</f>
        <v>48</v>
      </c>
      <c r="D105" s="30">
        <f t="shared" si="5"/>
        <v>9.7560975609756101E-2</v>
      </c>
    </row>
    <row r="106" spans="2:4" x14ac:dyDescent="0.25">
      <c r="B106" s="17" t="s">
        <v>158</v>
      </c>
      <c r="C106" s="56">
        <f>SUM(C102:C105)</f>
        <v>492</v>
      </c>
      <c r="D106" s="49">
        <f t="shared" si="5"/>
        <v>1</v>
      </c>
    </row>
    <row r="109" spans="2:4" x14ac:dyDescent="0.25">
      <c r="B109" s="100" t="s">
        <v>327</v>
      </c>
      <c r="C109" s="103" t="str">
        <f>C7</f>
        <v>January to June 2020</v>
      </c>
      <c r="D109" s="87"/>
    </row>
    <row r="110" spans="2:4" x14ac:dyDescent="0.25">
      <c r="B110" s="100"/>
      <c r="C110" s="104" t="s">
        <v>153</v>
      </c>
      <c r="D110" s="85"/>
    </row>
    <row r="111" spans="2:4" x14ac:dyDescent="0.25">
      <c r="B111" s="25" t="s">
        <v>159</v>
      </c>
      <c r="C111" s="45">
        <f>'2024'!C124</f>
        <v>422</v>
      </c>
      <c r="D111" s="30">
        <f>C111/$C$113</f>
        <v>0.85772357723577231</v>
      </c>
    </row>
    <row r="112" spans="2:4" x14ac:dyDescent="0.25">
      <c r="B112" s="25" t="s">
        <v>161</v>
      </c>
      <c r="C112" s="45">
        <f>'2024'!C125</f>
        <v>70</v>
      </c>
      <c r="D112" s="30">
        <f t="shared" ref="D112:D113" si="6">C112/$C$113</f>
        <v>0.14227642276422764</v>
      </c>
    </row>
    <row r="113" spans="2:4" x14ac:dyDescent="0.25">
      <c r="B113" s="17" t="s">
        <v>158</v>
      </c>
      <c r="C113" s="56">
        <f>SUM(C111:C112)</f>
        <v>492</v>
      </c>
      <c r="D113" s="49">
        <f t="shared" si="6"/>
        <v>1</v>
      </c>
    </row>
    <row r="114" spans="2:4" s="5" customFormat="1" x14ac:dyDescent="0.25">
      <c r="B114" s="10"/>
      <c r="C114" s="11"/>
    </row>
    <row r="115" spans="2:4" s="5" customFormat="1" x14ac:dyDescent="0.25">
      <c r="B115" s="10"/>
      <c r="C115" s="15"/>
    </row>
    <row r="116" spans="2:4" ht="16.149999999999999" customHeight="1" x14ac:dyDescent="0.25">
      <c r="B116" s="92" t="s">
        <v>330</v>
      </c>
      <c r="C116" s="103" t="str">
        <f>C7</f>
        <v>January to June 2020</v>
      </c>
      <c r="D116" s="87"/>
    </row>
    <row r="117" spans="2:4" x14ac:dyDescent="0.25">
      <c r="B117" s="92"/>
      <c r="C117" s="104" t="s">
        <v>153</v>
      </c>
      <c r="D117" s="85"/>
    </row>
    <row r="118" spans="2:4" x14ac:dyDescent="0.25">
      <c r="B118" s="25" t="s">
        <v>237</v>
      </c>
      <c r="C118" s="45">
        <f>'2024'!C131</f>
        <v>320</v>
      </c>
      <c r="D118" s="30">
        <f>C118/$C$126</f>
        <v>0.65040650406504064</v>
      </c>
    </row>
    <row r="119" spans="2:4" x14ac:dyDescent="0.25">
      <c r="B119" s="23" t="s">
        <v>238</v>
      </c>
      <c r="C119" s="45">
        <f>'2024'!C132</f>
        <v>46</v>
      </c>
      <c r="D119" s="30">
        <f t="shared" ref="D119:D126" si="7">C119/$C$126</f>
        <v>9.3495934959349589E-2</v>
      </c>
    </row>
    <row r="120" spans="2:4" x14ac:dyDescent="0.25">
      <c r="B120" s="23" t="s">
        <v>239</v>
      </c>
      <c r="C120" s="45">
        <f>'2024'!C133</f>
        <v>25</v>
      </c>
      <c r="D120" s="30">
        <f t="shared" si="7"/>
        <v>5.08130081300813E-2</v>
      </c>
    </row>
    <row r="121" spans="2:4" x14ac:dyDescent="0.25">
      <c r="B121" s="23" t="s">
        <v>240</v>
      </c>
      <c r="C121" s="45">
        <f>'2024'!C134</f>
        <v>4</v>
      </c>
      <c r="D121" s="30">
        <f t="shared" si="7"/>
        <v>8.130081300813009E-3</v>
      </c>
    </row>
    <row r="122" spans="2:4" x14ac:dyDescent="0.25">
      <c r="B122" s="23" t="s">
        <v>241</v>
      </c>
      <c r="C122" s="45">
        <f>'2024'!C135</f>
        <v>52</v>
      </c>
      <c r="D122" s="30">
        <f t="shared" si="7"/>
        <v>0.10569105691056911</v>
      </c>
    </row>
    <row r="123" spans="2:4" x14ac:dyDescent="0.25">
      <c r="B123" s="23" t="s">
        <v>242</v>
      </c>
      <c r="C123" s="45">
        <f>'2024'!C136</f>
        <v>3</v>
      </c>
      <c r="D123" s="30">
        <f t="shared" si="7"/>
        <v>6.0975609756097563E-3</v>
      </c>
    </row>
    <row r="124" spans="2:4" x14ac:dyDescent="0.25">
      <c r="B124" s="23" t="s">
        <v>243</v>
      </c>
      <c r="C124" s="45">
        <f>'2024'!C137</f>
        <v>42</v>
      </c>
      <c r="D124" s="30">
        <f t="shared" si="7"/>
        <v>8.5365853658536592E-2</v>
      </c>
    </row>
    <row r="125" spans="2:4" x14ac:dyDescent="0.25">
      <c r="B125" s="23" t="s">
        <v>244</v>
      </c>
      <c r="C125" s="45">
        <f>'2024'!C138</f>
        <v>0</v>
      </c>
      <c r="D125" s="30">
        <f t="shared" si="7"/>
        <v>0</v>
      </c>
    </row>
    <row r="126" spans="2:4" x14ac:dyDescent="0.25">
      <c r="B126" s="17" t="s">
        <v>158</v>
      </c>
      <c r="C126" s="56">
        <f>SUM(C118:C125)</f>
        <v>492</v>
      </c>
      <c r="D126" s="49">
        <f t="shared" si="7"/>
        <v>1</v>
      </c>
    </row>
    <row r="127" spans="2:4" x14ac:dyDescent="0.25">
      <c r="B127" s="10"/>
      <c r="C127" s="8"/>
    </row>
    <row r="128" spans="2:4" x14ac:dyDescent="0.25">
      <c r="B128" s="10"/>
      <c r="C128" s="8"/>
    </row>
    <row r="129" spans="2:4" s="5" customFormat="1" ht="15.75" customHeight="1" x14ac:dyDescent="0.25">
      <c r="B129" s="95" t="s">
        <v>328</v>
      </c>
      <c r="C129" s="103" t="str">
        <f>C7</f>
        <v>January to June 2020</v>
      </c>
      <c r="D129" s="87"/>
    </row>
    <row r="130" spans="2:4" s="5" customFormat="1" x14ac:dyDescent="0.25">
      <c r="B130" s="95"/>
      <c r="C130" s="104" t="s">
        <v>153</v>
      </c>
      <c r="D130" s="85"/>
    </row>
    <row r="131" spans="2:4" s="5" customFormat="1" x14ac:dyDescent="0.25">
      <c r="B131" s="18" t="s">
        <v>245</v>
      </c>
      <c r="C131" s="45">
        <f>'2024'!C144</f>
        <v>444</v>
      </c>
      <c r="D131" s="30" t="e">
        <f>C131/$C$144</f>
        <v>#REF!</v>
      </c>
    </row>
    <row r="132" spans="2:4" s="5" customFormat="1" x14ac:dyDescent="0.25">
      <c r="B132" s="37" t="s">
        <v>182</v>
      </c>
      <c r="C132" s="54">
        <f>'2024'!C145</f>
        <v>4</v>
      </c>
      <c r="D132" s="32" t="e">
        <f t="shared" ref="D132:D144" si="8">C132/$C$144</f>
        <v>#REF!</v>
      </c>
    </row>
    <row r="133" spans="2:4" s="5" customFormat="1" x14ac:dyDescent="0.25">
      <c r="B133" s="37" t="s">
        <v>246</v>
      </c>
      <c r="C133" s="54">
        <f>'2024'!C146</f>
        <v>9</v>
      </c>
      <c r="D133" s="32" t="e">
        <f t="shared" si="8"/>
        <v>#REF!</v>
      </c>
    </row>
    <row r="134" spans="2:4" s="5" customFormat="1" x14ac:dyDescent="0.25">
      <c r="B134" s="37" t="s">
        <v>184</v>
      </c>
      <c r="C134" s="54">
        <f>'2024'!C147</f>
        <v>6</v>
      </c>
      <c r="D134" s="32" t="e">
        <f t="shared" si="8"/>
        <v>#REF!</v>
      </c>
    </row>
    <row r="135" spans="2:4" s="5" customFormat="1" x14ac:dyDescent="0.25">
      <c r="B135" s="37" t="s">
        <v>247</v>
      </c>
      <c r="C135" s="54">
        <f>'2024'!C148</f>
        <v>10</v>
      </c>
      <c r="D135" s="32" t="e">
        <f t="shared" si="8"/>
        <v>#REF!</v>
      </c>
    </row>
    <row r="136" spans="2:4" s="5" customFormat="1" x14ac:dyDescent="0.25">
      <c r="B136" s="37" t="s">
        <v>248</v>
      </c>
      <c r="C136" s="54">
        <f>'2024'!C149</f>
        <v>2</v>
      </c>
      <c r="D136" s="32" t="e">
        <f t="shared" si="8"/>
        <v>#REF!</v>
      </c>
    </row>
    <row r="137" spans="2:4" s="5" customFormat="1" x14ac:dyDescent="0.25">
      <c r="B137" s="37" t="s">
        <v>249</v>
      </c>
      <c r="C137" s="54">
        <f>'2024'!C150</f>
        <v>1</v>
      </c>
      <c r="D137" s="32" t="e">
        <f t="shared" si="8"/>
        <v>#REF!</v>
      </c>
    </row>
    <row r="138" spans="2:4" s="5" customFormat="1" x14ac:dyDescent="0.25">
      <c r="B138" s="18" t="s">
        <v>250</v>
      </c>
      <c r="C138" s="45" t="e">
        <f>'2024'!#REF!</f>
        <v>#REF!</v>
      </c>
      <c r="D138" s="30" t="e">
        <f t="shared" si="8"/>
        <v>#REF!</v>
      </c>
    </row>
    <row r="139" spans="2:4" s="5" customFormat="1" x14ac:dyDescent="0.25">
      <c r="B139" s="18" t="s">
        <v>251</v>
      </c>
      <c r="C139" s="45">
        <f>'2024'!C153</f>
        <v>0</v>
      </c>
      <c r="D139" s="30" t="e">
        <f t="shared" si="8"/>
        <v>#REF!</v>
      </c>
    </row>
    <row r="140" spans="2:4" s="5" customFormat="1" x14ac:dyDescent="0.25">
      <c r="B140" s="18" t="s">
        <v>252</v>
      </c>
      <c r="C140" s="45" t="e">
        <f>'2024'!#REF!</f>
        <v>#REF!</v>
      </c>
      <c r="D140" s="30" t="e">
        <f t="shared" si="8"/>
        <v>#REF!</v>
      </c>
    </row>
    <row r="141" spans="2:4" s="5" customFormat="1" x14ac:dyDescent="0.25">
      <c r="B141" s="18" t="s">
        <v>253</v>
      </c>
      <c r="C141" s="45">
        <f>'2024'!C164</f>
        <v>1</v>
      </c>
      <c r="D141" s="30" t="e">
        <f t="shared" si="8"/>
        <v>#REF!</v>
      </c>
    </row>
    <row r="142" spans="2:4" s="5" customFormat="1" x14ac:dyDescent="0.25">
      <c r="B142" s="18" t="s">
        <v>254</v>
      </c>
      <c r="C142" s="45">
        <f>'2024'!C165</f>
        <v>2</v>
      </c>
      <c r="D142" s="30" t="e">
        <f t="shared" si="8"/>
        <v>#REF!</v>
      </c>
    </row>
    <row r="143" spans="2:4" s="5" customFormat="1" x14ac:dyDescent="0.25">
      <c r="B143" s="18" t="s">
        <v>255</v>
      </c>
      <c r="C143" s="45">
        <f>'2024'!C166</f>
        <v>9</v>
      </c>
      <c r="D143" s="30" t="e">
        <f t="shared" si="8"/>
        <v>#REF!</v>
      </c>
    </row>
    <row r="144" spans="2:4" s="5" customFormat="1" x14ac:dyDescent="0.25">
      <c r="B144" s="17" t="s">
        <v>256</v>
      </c>
      <c r="C144" s="56" t="e">
        <f>SUM(C131:C143)</f>
        <v>#REF!</v>
      </c>
      <c r="D144" s="49" t="e">
        <f t="shared" si="8"/>
        <v>#REF!</v>
      </c>
    </row>
    <row r="145" spans="2:4" s="5" customFormat="1" ht="16.5" x14ac:dyDescent="0.25">
      <c r="B145" s="6"/>
      <c r="C145" s="7"/>
    </row>
    <row r="146" spans="2:4" s="5" customFormat="1" ht="16.5" x14ac:dyDescent="0.25">
      <c r="B146" s="6"/>
      <c r="C146" s="7"/>
    </row>
    <row r="147" spans="2:4" ht="16.899999999999999" customHeight="1" x14ac:dyDescent="0.25">
      <c r="B147" s="97" t="s">
        <v>325</v>
      </c>
      <c r="C147" s="103" t="str">
        <f>C7</f>
        <v>January to June 2020</v>
      </c>
      <c r="D147" s="87"/>
    </row>
    <row r="148" spans="2:4" x14ac:dyDescent="0.25">
      <c r="B148" s="97"/>
      <c r="C148" s="104" t="s">
        <v>153</v>
      </c>
      <c r="D148" s="85"/>
    </row>
    <row r="149" spans="2:4" x14ac:dyDescent="0.25">
      <c r="B149" s="25" t="s">
        <v>257</v>
      </c>
      <c r="C149" s="45">
        <f>'2024'!C172</f>
        <v>11</v>
      </c>
      <c r="D149" s="30">
        <f>C149/$C$169</f>
        <v>2.2357723577235773E-2</v>
      </c>
    </row>
    <row r="150" spans="2:4" x14ac:dyDescent="0.25">
      <c r="B150" s="25" t="s">
        <v>197</v>
      </c>
      <c r="C150" s="45">
        <f>'2024'!C173</f>
        <v>10</v>
      </c>
      <c r="D150" s="30">
        <f t="shared" ref="D150:D169" si="9">C150/$C$169</f>
        <v>2.032520325203252E-2</v>
      </c>
    </row>
    <row r="151" spans="2:4" x14ac:dyDescent="0.25">
      <c r="B151" s="25" t="s">
        <v>258</v>
      </c>
      <c r="C151" s="45">
        <f>'2024'!C174</f>
        <v>21</v>
      </c>
      <c r="D151" s="30">
        <f t="shared" si="9"/>
        <v>4.2682926829268296E-2</v>
      </c>
    </row>
    <row r="152" spans="2:4" x14ac:dyDescent="0.25">
      <c r="B152" s="25" t="s">
        <v>200</v>
      </c>
      <c r="C152" s="45">
        <f>'2024'!C175</f>
        <v>12</v>
      </c>
      <c r="D152" s="30">
        <f t="shared" si="9"/>
        <v>2.4390243902439025E-2</v>
      </c>
    </row>
    <row r="153" spans="2:4" x14ac:dyDescent="0.25">
      <c r="B153" s="25" t="s">
        <v>202</v>
      </c>
      <c r="C153" s="45">
        <f>'2024'!C176</f>
        <v>7</v>
      </c>
      <c r="D153" s="30">
        <f t="shared" si="9"/>
        <v>1.4227642276422764E-2</v>
      </c>
    </row>
    <row r="154" spans="2:4" x14ac:dyDescent="0.25">
      <c r="B154" s="25" t="s">
        <v>204</v>
      </c>
      <c r="C154" s="45">
        <f>'2024'!C177</f>
        <v>19</v>
      </c>
      <c r="D154" s="30">
        <f t="shared" si="9"/>
        <v>3.8617886178861791E-2</v>
      </c>
    </row>
    <row r="155" spans="2:4" x14ac:dyDescent="0.25">
      <c r="B155" s="25" t="s">
        <v>206</v>
      </c>
      <c r="C155" s="45">
        <f>'2024'!C178</f>
        <v>21</v>
      </c>
      <c r="D155" s="30">
        <f t="shared" si="9"/>
        <v>4.2682926829268296E-2</v>
      </c>
    </row>
    <row r="156" spans="2:4" x14ac:dyDescent="0.25">
      <c r="B156" s="23" t="s">
        <v>208</v>
      </c>
      <c r="C156" s="45">
        <f>'2024'!C179</f>
        <v>31</v>
      </c>
      <c r="D156" s="30">
        <f t="shared" si="9"/>
        <v>6.3008130081300809E-2</v>
      </c>
    </row>
    <row r="157" spans="2:4" x14ac:dyDescent="0.25">
      <c r="B157" s="25" t="s">
        <v>210</v>
      </c>
      <c r="C157" s="45">
        <f>'2024'!C180</f>
        <v>20</v>
      </c>
      <c r="D157" s="30">
        <f t="shared" si="9"/>
        <v>4.065040650406504E-2</v>
      </c>
    </row>
    <row r="158" spans="2:4" x14ac:dyDescent="0.25">
      <c r="B158" s="25" t="s">
        <v>212</v>
      </c>
      <c r="C158" s="45">
        <f>'2024'!C181</f>
        <v>26</v>
      </c>
      <c r="D158" s="30">
        <f t="shared" si="9"/>
        <v>5.2845528455284556E-2</v>
      </c>
    </row>
    <row r="159" spans="2:4" x14ac:dyDescent="0.25">
      <c r="B159" s="25" t="s">
        <v>259</v>
      </c>
      <c r="C159" s="45">
        <f>'2024'!C182</f>
        <v>44</v>
      </c>
      <c r="D159" s="30">
        <f t="shared" si="9"/>
        <v>8.943089430894309E-2</v>
      </c>
    </row>
    <row r="160" spans="2:4" x14ac:dyDescent="0.25">
      <c r="B160" s="25" t="s">
        <v>215</v>
      </c>
      <c r="C160" s="45">
        <f>'2024'!C183</f>
        <v>40</v>
      </c>
      <c r="D160" s="30">
        <f t="shared" si="9"/>
        <v>8.1300813008130079E-2</v>
      </c>
    </row>
    <row r="161" spans="2:4" x14ac:dyDescent="0.25">
      <c r="B161" s="25" t="s">
        <v>260</v>
      </c>
      <c r="C161" s="45">
        <f>'2024'!C184</f>
        <v>18</v>
      </c>
      <c r="D161" s="30">
        <f t="shared" si="9"/>
        <v>3.6585365853658534E-2</v>
      </c>
    </row>
    <row r="162" spans="2:4" x14ac:dyDescent="0.25">
      <c r="B162" s="25" t="s">
        <v>218</v>
      </c>
      <c r="C162" s="45">
        <f>'2024'!C185</f>
        <v>30</v>
      </c>
      <c r="D162" s="30">
        <f t="shared" si="9"/>
        <v>6.097560975609756E-2</v>
      </c>
    </row>
    <row r="163" spans="2:4" x14ac:dyDescent="0.25">
      <c r="B163" s="25" t="s">
        <v>220</v>
      </c>
      <c r="C163" s="45">
        <f>'2024'!C186</f>
        <v>66</v>
      </c>
      <c r="D163" s="30">
        <f t="shared" si="9"/>
        <v>0.13414634146341464</v>
      </c>
    </row>
    <row r="164" spans="2:4" x14ac:dyDescent="0.25">
      <c r="B164" s="25" t="s">
        <v>261</v>
      </c>
      <c r="C164" s="45">
        <f>'2024'!C187</f>
        <v>30</v>
      </c>
      <c r="D164" s="30">
        <f t="shared" si="9"/>
        <v>6.097560975609756E-2</v>
      </c>
    </row>
    <row r="165" spans="2:4" x14ac:dyDescent="0.25">
      <c r="B165" s="25" t="s">
        <v>223</v>
      </c>
      <c r="C165" s="45">
        <f>'2024'!C188</f>
        <v>32</v>
      </c>
      <c r="D165" s="30">
        <f t="shared" si="9"/>
        <v>6.5040650406504072E-2</v>
      </c>
    </row>
    <row r="166" spans="2:4" x14ac:dyDescent="0.25">
      <c r="B166" s="25" t="s">
        <v>225</v>
      </c>
      <c r="C166" s="45">
        <f>'2024'!C189</f>
        <v>53</v>
      </c>
      <c r="D166" s="30">
        <f t="shared" si="9"/>
        <v>0.10772357723577236</v>
      </c>
    </row>
    <row r="167" spans="2:4" x14ac:dyDescent="0.25">
      <c r="B167" s="25" t="s">
        <v>227</v>
      </c>
      <c r="C167" s="45">
        <f>'2024'!C190</f>
        <v>1</v>
      </c>
      <c r="D167" s="30">
        <f t="shared" si="9"/>
        <v>2.0325203252032522E-3</v>
      </c>
    </row>
    <row r="168" spans="2:4" x14ac:dyDescent="0.25">
      <c r="B168" s="25" t="s">
        <v>229</v>
      </c>
      <c r="C168" s="45">
        <f>'2024'!C191</f>
        <v>0</v>
      </c>
      <c r="D168" s="30">
        <f t="shared" si="9"/>
        <v>0</v>
      </c>
    </row>
    <row r="169" spans="2:4" x14ac:dyDescent="0.25">
      <c r="B169" s="17" t="s">
        <v>158</v>
      </c>
      <c r="C169" s="56">
        <f>SUM(C149:C168)</f>
        <v>492</v>
      </c>
      <c r="D169" s="49">
        <f t="shared" si="9"/>
        <v>1</v>
      </c>
    </row>
    <row r="170" spans="2:4" x14ac:dyDescent="0.25">
      <c r="B170" s="10"/>
      <c r="C170" s="8"/>
    </row>
    <row r="171" spans="2:4" x14ac:dyDescent="0.25">
      <c r="B171" s="90" t="s">
        <v>233</v>
      </c>
      <c r="C171" s="90"/>
      <c r="D171" s="90"/>
    </row>
    <row r="172" spans="2:4" ht="17.45" customHeight="1" x14ac:dyDescent="0.25">
      <c r="B172" s="46"/>
      <c r="C172" s="46"/>
    </row>
    <row r="173" spans="2:4" ht="15.6" customHeight="1" x14ac:dyDescent="0.25">
      <c r="B173" s="14"/>
      <c r="C173" s="14"/>
    </row>
    <row r="174" spans="2:4" ht="15.6" customHeight="1" x14ac:dyDescent="0.25">
      <c r="B174" s="14"/>
      <c r="C174" s="14"/>
    </row>
    <row r="175" spans="2:4" ht="18.75" x14ac:dyDescent="0.25">
      <c r="B175" s="107" t="s">
        <v>311</v>
      </c>
      <c r="C175" s="107"/>
      <c r="D175" s="107"/>
    </row>
    <row r="176" spans="2:4" x14ac:dyDescent="0.25">
      <c r="B176" s="48"/>
      <c r="C176" s="48"/>
    </row>
    <row r="177" spans="1:4" x14ac:dyDescent="0.25">
      <c r="B177" s="48"/>
      <c r="C177" s="48"/>
    </row>
    <row r="178" spans="1:4" ht="15.75" customHeight="1" x14ac:dyDescent="0.25">
      <c r="B178" s="96" t="s">
        <v>262</v>
      </c>
      <c r="C178" s="103" t="str">
        <f>C7</f>
        <v>January to June 2020</v>
      </c>
      <c r="D178" s="87"/>
    </row>
    <row r="179" spans="1:4" x14ac:dyDescent="0.25">
      <c r="B179" s="96"/>
      <c r="C179" s="104" t="s">
        <v>153</v>
      </c>
      <c r="D179" s="85"/>
    </row>
    <row r="180" spans="1:4" x14ac:dyDescent="0.25">
      <c r="B180" s="39" t="s">
        <v>263</v>
      </c>
      <c r="C180" s="45">
        <f>'2024'!C203</f>
        <v>29</v>
      </c>
      <c r="D180" s="30">
        <f>C180/$C$187</f>
        <v>0.16763005780346821</v>
      </c>
    </row>
    <row r="181" spans="1:4" x14ac:dyDescent="0.25">
      <c r="B181" s="25" t="s">
        <v>264</v>
      </c>
      <c r="C181" s="45">
        <f>'2024'!C204</f>
        <v>118</v>
      </c>
      <c r="D181" s="30">
        <f t="shared" ref="D181:D187" si="10">C181/$C$187</f>
        <v>0.68208092485549132</v>
      </c>
    </row>
    <row r="182" spans="1:4" x14ac:dyDescent="0.25">
      <c r="B182" s="25" t="s">
        <v>265</v>
      </c>
      <c r="C182" s="45">
        <f>'2024'!C205</f>
        <v>0</v>
      </c>
      <c r="D182" s="30">
        <f t="shared" si="10"/>
        <v>0</v>
      </c>
    </row>
    <row r="183" spans="1:4" x14ac:dyDescent="0.25">
      <c r="B183" s="25" t="s">
        <v>266</v>
      </c>
      <c r="C183" s="45">
        <f>'2024'!C206</f>
        <v>0</v>
      </c>
      <c r="D183" s="30">
        <f t="shared" si="10"/>
        <v>0</v>
      </c>
    </row>
    <row r="184" spans="1:4" x14ac:dyDescent="0.25">
      <c r="B184" s="23" t="s">
        <v>267</v>
      </c>
      <c r="C184" s="45">
        <f>'2024'!C207</f>
        <v>1</v>
      </c>
      <c r="D184" s="30">
        <f t="shared" si="10"/>
        <v>5.7803468208092483E-3</v>
      </c>
    </row>
    <row r="185" spans="1:4" x14ac:dyDescent="0.25">
      <c r="B185" s="25" t="s">
        <v>194</v>
      </c>
      <c r="C185" s="45">
        <f>'2024'!C208</f>
        <v>18</v>
      </c>
      <c r="D185" s="30">
        <f t="shared" si="10"/>
        <v>0.10404624277456648</v>
      </c>
    </row>
    <row r="186" spans="1:4" x14ac:dyDescent="0.25">
      <c r="B186" s="43" t="s">
        <v>268</v>
      </c>
      <c r="C186" s="45">
        <f>'2024'!C209</f>
        <v>7</v>
      </c>
      <c r="D186" s="30">
        <f t="shared" si="10"/>
        <v>4.046242774566474E-2</v>
      </c>
    </row>
    <row r="187" spans="1:4" x14ac:dyDescent="0.25">
      <c r="B187" s="17" t="s">
        <v>158</v>
      </c>
      <c r="C187" s="56">
        <f>SUM(C180:C186)</f>
        <v>173</v>
      </c>
      <c r="D187" s="49">
        <f t="shared" si="10"/>
        <v>1</v>
      </c>
    </row>
    <row r="188" spans="1:4" x14ac:dyDescent="0.25">
      <c r="A188" s="2"/>
      <c r="B188" s="10"/>
      <c r="C188" s="10"/>
    </row>
    <row r="189" spans="1:4" x14ac:dyDescent="0.25">
      <c r="A189" s="2"/>
      <c r="B189" s="10"/>
      <c r="C189" s="10"/>
    </row>
    <row r="190" spans="1:4" x14ac:dyDescent="0.25">
      <c r="B190" s="100" t="s">
        <v>269</v>
      </c>
      <c r="C190" s="103" t="str">
        <f>C7</f>
        <v>January to June 2020</v>
      </c>
      <c r="D190" s="87"/>
    </row>
    <row r="191" spans="1:4" x14ac:dyDescent="0.25">
      <c r="B191" s="100"/>
      <c r="C191" s="104" t="s">
        <v>153</v>
      </c>
      <c r="D191" s="85"/>
    </row>
    <row r="192" spans="1:4" x14ac:dyDescent="0.25">
      <c r="B192" s="25" t="s">
        <v>270</v>
      </c>
      <c r="C192" s="45">
        <f>'2024'!C219</f>
        <v>159</v>
      </c>
      <c r="D192" s="30">
        <f>C192/$C$194</f>
        <v>0.91907514450867056</v>
      </c>
    </row>
    <row r="193" spans="2:4" x14ac:dyDescent="0.25">
      <c r="B193" s="25" t="s">
        <v>271</v>
      </c>
      <c r="C193" s="45">
        <f>'2024'!C220</f>
        <v>14</v>
      </c>
      <c r="D193" s="30">
        <f t="shared" ref="D193:D194" si="11">C193/$C$194</f>
        <v>8.0924855491329481E-2</v>
      </c>
    </row>
    <row r="194" spans="2:4" x14ac:dyDescent="0.25">
      <c r="B194" s="17" t="s">
        <v>195</v>
      </c>
      <c r="C194" s="56">
        <f>SUM(C192:C193)</f>
        <v>173</v>
      </c>
      <c r="D194" s="49">
        <f t="shared" si="11"/>
        <v>1</v>
      </c>
    </row>
    <row r="197" spans="2:4" ht="16.899999999999999" customHeight="1" x14ac:dyDescent="0.25">
      <c r="B197" s="92" t="s">
        <v>329</v>
      </c>
      <c r="C197" s="103" t="str">
        <f>C7</f>
        <v>January to June 2020</v>
      </c>
      <c r="D197" s="87"/>
    </row>
    <row r="198" spans="2:4" x14ac:dyDescent="0.25">
      <c r="B198" s="92"/>
      <c r="C198" s="104" t="s">
        <v>153</v>
      </c>
      <c r="D198" s="85"/>
    </row>
    <row r="199" spans="2:4" x14ac:dyDescent="0.25">
      <c r="B199" s="57" t="s">
        <v>272</v>
      </c>
      <c r="C199" s="45">
        <f>'2024'!C226</f>
        <v>5</v>
      </c>
      <c r="D199" s="30">
        <f>C199/$C$214</f>
        <v>2.8901734104046242E-2</v>
      </c>
    </row>
    <row r="200" spans="2:4" x14ac:dyDescent="0.25">
      <c r="B200" s="57" t="s">
        <v>273</v>
      </c>
      <c r="C200" s="45">
        <f>'2024'!C227</f>
        <v>0</v>
      </c>
      <c r="D200" s="30">
        <f t="shared" ref="D200:D214" si="12">C200/$C$214</f>
        <v>0</v>
      </c>
    </row>
    <row r="201" spans="2:4" x14ac:dyDescent="0.25">
      <c r="B201" s="57" t="s">
        <v>274</v>
      </c>
      <c r="C201" s="45">
        <f>'2024'!C228</f>
        <v>5</v>
      </c>
      <c r="D201" s="30">
        <f t="shared" si="12"/>
        <v>2.8901734104046242E-2</v>
      </c>
    </row>
    <row r="202" spans="2:4" x14ac:dyDescent="0.25">
      <c r="B202" s="57" t="s">
        <v>275</v>
      </c>
      <c r="C202" s="45">
        <f>'2024'!C229</f>
        <v>0</v>
      </c>
      <c r="D202" s="30">
        <f t="shared" si="12"/>
        <v>0</v>
      </c>
    </row>
    <row r="203" spans="2:4" x14ac:dyDescent="0.25">
      <c r="B203" s="25" t="s">
        <v>276</v>
      </c>
      <c r="C203" s="45">
        <f>'2024'!C230</f>
        <v>1</v>
      </c>
      <c r="D203" s="30">
        <f t="shared" si="12"/>
        <v>5.7803468208092483E-3</v>
      </c>
    </row>
    <row r="204" spans="2:4" x14ac:dyDescent="0.25">
      <c r="B204" s="25" t="s">
        <v>277</v>
      </c>
      <c r="C204" s="45">
        <f>'2024'!C231</f>
        <v>6</v>
      </c>
      <c r="D204" s="30">
        <f t="shared" si="12"/>
        <v>3.4682080924855488E-2</v>
      </c>
    </row>
    <row r="205" spans="2:4" x14ac:dyDescent="0.25">
      <c r="B205" s="25" t="s">
        <v>278</v>
      </c>
      <c r="C205" s="45">
        <f>'2024'!C232</f>
        <v>1</v>
      </c>
      <c r="D205" s="30">
        <f t="shared" si="12"/>
        <v>5.7803468208092483E-3</v>
      </c>
    </row>
    <row r="206" spans="2:4" x14ac:dyDescent="0.25">
      <c r="B206" s="25" t="s">
        <v>279</v>
      </c>
      <c r="C206" s="45">
        <f>'2024'!C233</f>
        <v>9</v>
      </c>
      <c r="D206" s="30">
        <f t="shared" si="12"/>
        <v>5.2023121387283239E-2</v>
      </c>
    </row>
    <row r="207" spans="2:4" x14ac:dyDescent="0.25">
      <c r="B207" s="25" t="s">
        <v>280</v>
      </c>
      <c r="C207" s="45">
        <f>'2024'!C234</f>
        <v>0</v>
      </c>
      <c r="D207" s="30">
        <f t="shared" si="12"/>
        <v>0</v>
      </c>
    </row>
    <row r="208" spans="2:4" x14ac:dyDescent="0.25">
      <c r="B208" s="41" t="s">
        <v>281</v>
      </c>
      <c r="C208" s="45">
        <f>'2024'!C235</f>
        <v>28</v>
      </c>
      <c r="D208" s="30">
        <f>C208/$C$214</f>
        <v>0.16184971098265896</v>
      </c>
    </row>
    <row r="209" spans="2:4" x14ac:dyDescent="0.25">
      <c r="B209" s="41" t="s">
        <v>282</v>
      </c>
      <c r="C209" s="45">
        <f>'2024'!C236</f>
        <v>2</v>
      </c>
      <c r="D209" s="30">
        <f t="shared" si="12"/>
        <v>1.1560693641618497E-2</v>
      </c>
    </row>
    <row r="210" spans="2:4" x14ac:dyDescent="0.25">
      <c r="B210" s="16" t="s">
        <v>283</v>
      </c>
      <c r="C210" s="45">
        <f>'2024'!C237</f>
        <v>15</v>
      </c>
      <c r="D210" s="30">
        <f t="shared" si="12"/>
        <v>8.6705202312138727E-2</v>
      </c>
    </row>
    <row r="211" spans="2:4" x14ac:dyDescent="0.25">
      <c r="B211" s="41" t="s">
        <v>284</v>
      </c>
      <c r="C211" s="45">
        <f>'2024'!C238</f>
        <v>1</v>
      </c>
      <c r="D211" s="30">
        <f t="shared" si="12"/>
        <v>5.7803468208092483E-3</v>
      </c>
    </row>
    <row r="212" spans="2:4" x14ac:dyDescent="0.25">
      <c r="B212" s="41" t="s">
        <v>285</v>
      </c>
      <c r="C212" s="45">
        <f>'2024'!C239</f>
        <v>82</v>
      </c>
      <c r="D212" s="30">
        <f t="shared" si="12"/>
        <v>0.47398843930635837</v>
      </c>
    </row>
    <row r="213" spans="2:4" x14ac:dyDescent="0.25">
      <c r="B213" s="41" t="s">
        <v>254</v>
      </c>
      <c r="C213" s="45">
        <f>'2024'!C240</f>
        <v>18</v>
      </c>
      <c r="D213" s="30">
        <f t="shared" si="12"/>
        <v>0.10404624277456648</v>
      </c>
    </row>
    <row r="214" spans="2:4" x14ac:dyDescent="0.25">
      <c r="B214" s="17" t="s">
        <v>195</v>
      </c>
      <c r="C214" s="56">
        <f>SUM(C199:C213)</f>
        <v>173</v>
      </c>
      <c r="D214" s="49">
        <f t="shared" si="12"/>
        <v>1</v>
      </c>
    </row>
    <row r="215" spans="2:4" s="2" customFormat="1" x14ac:dyDescent="0.25">
      <c r="B215" s="10"/>
      <c r="C215" s="11"/>
    </row>
    <row r="216" spans="2:4" s="2" customFormat="1" x14ac:dyDescent="0.25">
      <c r="B216" s="10"/>
      <c r="C216" s="11"/>
    </row>
    <row r="217" spans="2:4" s="2" customFormat="1" ht="15.75" customHeight="1" x14ac:dyDescent="0.25">
      <c r="B217" s="92" t="s">
        <v>331</v>
      </c>
      <c r="C217" s="103" t="str">
        <f>C7</f>
        <v>January to June 2020</v>
      </c>
      <c r="D217" s="87"/>
    </row>
    <row r="218" spans="2:4" s="2" customFormat="1" x14ac:dyDescent="0.25">
      <c r="B218" s="92"/>
      <c r="C218" s="104" t="s">
        <v>153</v>
      </c>
      <c r="D218" s="85"/>
    </row>
    <row r="219" spans="2:4" s="2" customFormat="1" x14ac:dyDescent="0.25">
      <c r="B219" s="18" t="s">
        <v>245</v>
      </c>
      <c r="C219" s="45">
        <f>'2024'!C246</f>
        <v>161</v>
      </c>
      <c r="D219" s="30" t="e">
        <f>C219/$C$232</f>
        <v>#REF!</v>
      </c>
    </row>
    <row r="220" spans="2:4" s="2" customFormat="1" x14ac:dyDescent="0.25">
      <c r="B220" s="37" t="s">
        <v>286</v>
      </c>
      <c r="C220" s="54">
        <f>'2024'!C247</f>
        <v>2</v>
      </c>
      <c r="D220" s="32" t="e">
        <f t="shared" ref="D220:D232" si="13">C220/$C$232</f>
        <v>#REF!</v>
      </c>
    </row>
    <row r="221" spans="2:4" s="2" customFormat="1" x14ac:dyDescent="0.25">
      <c r="B221" s="37" t="s">
        <v>287</v>
      </c>
      <c r="C221" s="54">
        <f>'2024'!C248</f>
        <v>1</v>
      </c>
      <c r="D221" s="32" t="e">
        <f t="shared" si="13"/>
        <v>#REF!</v>
      </c>
    </row>
    <row r="222" spans="2:4" s="2" customFormat="1" x14ac:dyDescent="0.25">
      <c r="B222" s="37" t="s">
        <v>288</v>
      </c>
      <c r="C222" s="54">
        <f>'2024'!C249</f>
        <v>0</v>
      </c>
      <c r="D222" s="32" t="e">
        <f t="shared" si="13"/>
        <v>#REF!</v>
      </c>
    </row>
    <row r="223" spans="2:4" s="2" customFormat="1" x14ac:dyDescent="0.25">
      <c r="B223" s="37" t="s">
        <v>247</v>
      </c>
      <c r="C223" s="54">
        <f>'2024'!C250</f>
        <v>1</v>
      </c>
      <c r="D223" s="32" t="e">
        <f t="shared" si="13"/>
        <v>#REF!</v>
      </c>
    </row>
    <row r="224" spans="2:4" s="2" customFormat="1" x14ac:dyDescent="0.25">
      <c r="B224" s="37" t="s">
        <v>248</v>
      </c>
      <c r="C224" s="54">
        <f>'2024'!C251</f>
        <v>1</v>
      </c>
      <c r="D224" s="32" t="e">
        <f t="shared" si="13"/>
        <v>#REF!</v>
      </c>
    </row>
    <row r="225" spans="2:4" s="2" customFormat="1" x14ac:dyDescent="0.25">
      <c r="B225" s="37" t="s">
        <v>249</v>
      </c>
      <c r="C225" s="54">
        <f>'2024'!C252</f>
        <v>0</v>
      </c>
      <c r="D225" s="32" t="e">
        <f t="shared" si="13"/>
        <v>#REF!</v>
      </c>
    </row>
    <row r="226" spans="2:4" s="2" customFormat="1" x14ac:dyDescent="0.25">
      <c r="B226" s="18" t="s">
        <v>289</v>
      </c>
      <c r="C226" s="45" t="e">
        <f>'2024'!#REF!</f>
        <v>#REF!</v>
      </c>
      <c r="D226" s="30" t="e">
        <f t="shared" si="13"/>
        <v>#REF!</v>
      </c>
    </row>
    <row r="227" spans="2:4" s="2" customFormat="1" x14ac:dyDescent="0.25">
      <c r="B227" s="18" t="s">
        <v>290</v>
      </c>
      <c r="C227" s="45">
        <f>'2024'!C255</f>
        <v>0</v>
      </c>
      <c r="D227" s="30" t="e">
        <f t="shared" si="13"/>
        <v>#REF!</v>
      </c>
    </row>
    <row r="228" spans="2:4" s="2" customFormat="1" x14ac:dyDescent="0.25">
      <c r="B228" s="18" t="s">
        <v>252</v>
      </c>
      <c r="C228" s="45" t="e">
        <f>'2024'!#REF!</f>
        <v>#REF!</v>
      </c>
      <c r="D228" s="30" t="e">
        <f t="shared" si="13"/>
        <v>#REF!</v>
      </c>
    </row>
    <row r="229" spans="2:4" s="2" customFormat="1" x14ac:dyDescent="0.25">
      <c r="B229" s="18" t="s">
        <v>253</v>
      </c>
      <c r="C229" s="45">
        <f>'2024'!C266</f>
        <v>0</v>
      </c>
      <c r="D229" s="30" t="e">
        <f t="shared" si="13"/>
        <v>#REF!</v>
      </c>
    </row>
    <row r="230" spans="2:4" s="2" customFormat="1" x14ac:dyDescent="0.25">
      <c r="B230" s="18" t="s">
        <v>254</v>
      </c>
      <c r="C230" s="45">
        <f>'2024'!C267</f>
        <v>2</v>
      </c>
      <c r="D230" s="30" t="e">
        <f t="shared" si="13"/>
        <v>#REF!</v>
      </c>
    </row>
    <row r="231" spans="2:4" s="2" customFormat="1" x14ac:dyDescent="0.25">
      <c r="B231" s="18" t="s">
        <v>255</v>
      </c>
      <c r="C231" s="45">
        <f>'2024'!C268</f>
        <v>1</v>
      </c>
      <c r="D231" s="30" t="e">
        <f t="shared" si="13"/>
        <v>#REF!</v>
      </c>
    </row>
    <row r="232" spans="2:4" s="2" customFormat="1" x14ac:dyDescent="0.25">
      <c r="B232" s="17" t="s">
        <v>256</v>
      </c>
      <c r="C232" s="56" t="e">
        <f>SUM(C219:C231)</f>
        <v>#REF!</v>
      </c>
      <c r="D232" s="49" t="e">
        <f t="shared" si="13"/>
        <v>#REF!</v>
      </c>
    </row>
    <row r="233" spans="2:4" s="2" customFormat="1" x14ac:dyDescent="0.25">
      <c r="B233" s="10"/>
      <c r="C233" s="11"/>
    </row>
    <row r="234" spans="2:4" s="2" customFormat="1" x14ac:dyDescent="0.25">
      <c r="B234" s="10"/>
      <c r="C234" s="11"/>
    </row>
    <row r="235" spans="2:4" ht="15.75" customHeight="1" x14ac:dyDescent="0.25">
      <c r="B235" s="100" t="s">
        <v>332</v>
      </c>
      <c r="C235" s="103" t="str">
        <f>C7</f>
        <v>January to June 2020</v>
      </c>
      <c r="D235" s="87"/>
    </row>
    <row r="236" spans="2:4" x14ac:dyDescent="0.25">
      <c r="B236" s="100"/>
      <c r="C236" s="104" t="s">
        <v>153</v>
      </c>
      <c r="D236" s="85"/>
    </row>
    <row r="237" spans="2:4" x14ac:dyDescent="0.25">
      <c r="B237" s="25" t="s">
        <v>291</v>
      </c>
      <c r="C237" s="45">
        <f>'2024'!C274</f>
        <v>24</v>
      </c>
      <c r="D237" s="30">
        <f>C237/$C$257</f>
        <v>0.13872832369942195</v>
      </c>
    </row>
    <row r="238" spans="2:4" x14ac:dyDescent="0.25">
      <c r="B238" s="25" t="s">
        <v>197</v>
      </c>
      <c r="C238" s="45">
        <f>'2024'!C275</f>
        <v>2</v>
      </c>
      <c r="D238" s="30">
        <f t="shared" ref="D238:D257" si="14">C238/$C$257</f>
        <v>1.1560693641618497E-2</v>
      </c>
    </row>
    <row r="239" spans="2:4" x14ac:dyDescent="0.25">
      <c r="B239" s="25" t="s">
        <v>292</v>
      </c>
      <c r="C239" s="45">
        <f>'2024'!C276</f>
        <v>6</v>
      </c>
      <c r="D239" s="30">
        <f t="shared" si="14"/>
        <v>3.4682080924855488E-2</v>
      </c>
    </row>
    <row r="240" spans="2:4" x14ac:dyDescent="0.25">
      <c r="B240" s="25" t="s">
        <v>293</v>
      </c>
      <c r="C240" s="45">
        <f>'2024'!C277</f>
        <v>4</v>
      </c>
      <c r="D240" s="30">
        <f t="shared" si="14"/>
        <v>2.3121387283236993E-2</v>
      </c>
    </row>
    <row r="241" spans="2:4" x14ac:dyDescent="0.25">
      <c r="B241" s="25" t="s">
        <v>294</v>
      </c>
      <c r="C241" s="45">
        <f>'2024'!C278</f>
        <v>19</v>
      </c>
      <c r="D241" s="30">
        <f t="shared" si="14"/>
        <v>0.10982658959537572</v>
      </c>
    </row>
    <row r="242" spans="2:4" x14ac:dyDescent="0.25">
      <c r="B242" s="25" t="s">
        <v>295</v>
      </c>
      <c r="C242" s="45">
        <f>'2024'!C279</f>
        <v>4</v>
      </c>
      <c r="D242" s="30">
        <f t="shared" si="14"/>
        <v>2.3121387283236993E-2</v>
      </c>
    </row>
    <row r="243" spans="2:4" x14ac:dyDescent="0.25">
      <c r="B243" s="25" t="s">
        <v>296</v>
      </c>
      <c r="C243" s="45">
        <f>'2024'!C280</f>
        <v>12</v>
      </c>
      <c r="D243" s="30">
        <f t="shared" si="14"/>
        <v>6.9364161849710976E-2</v>
      </c>
    </row>
    <row r="244" spans="2:4" x14ac:dyDescent="0.25">
      <c r="B244" s="23" t="s">
        <v>297</v>
      </c>
      <c r="C244" s="45">
        <f>'2024'!C281</f>
        <v>9</v>
      </c>
      <c r="D244" s="30">
        <f t="shared" si="14"/>
        <v>5.2023121387283239E-2</v>
      </c>
    </row>
    <row r="245" spans="2:4" x14ac:dyDescent="0.25">
      <c r="B245" s="25" t="s">
        <v>298</v>
      </c>
      <c r="C245" s="45">
        <f>'2024'!C282</f>
        <v>3</v>
      </c>
      <c r="D245" s="30">
        <f t="shared" si="14"/>
        <v>1.7341040462427744E-2</v>
      </c>
    </row>
    <row r="246" spans="2:4" x14ac:dyDescent="0.25">
      <c r="B246" s="25" t="s">
        <v>212</v>
      </c>
      <c r="C246" s="45">
        <f>'2024'!C283</f>
        <v>4</v>
      </c>
      <c r="D246" s="30">
        <f t="shared" si="14"/>
        <v>2.3121387283236993E-2</v>
      </c>
    </row>
    <row r="247" spans="2:4" x14ac:dyDescent="0.25">
      <c r="B247" s="25" t="s">
        <v>299</v>
      </c>
      <c r="C247" s="45">
        <f>'2024'!C284</f>
        <v>12</v>
      </c>
      <c r="D247" s="30">
        <f t="shared" si="14"/>
        <v>6.9364161849710976E-2</v>
      </c>
    </row>
    <row r="248" spans="2:4" x14ac:dyDescent="0.25">
      <c r="B248" s="25" t="s">
        <v>300</v>
      </c>
      <c r="C248" s="45">
        <f>'2024'!C285</f>
        <v>6</v>
      </c>
      <c r="D248" s="30">
        <f t="shared" si="14"/>
        <v>3.4682080924855488E-2</v>
      </c>
    </row>
    <row r="249" spans="2:4" x14ac:dyDescent="0.25">
      <c r="B249" s="25" t="s">
        <v>301</v>
      </c>
      <c r="C249" s="45">
        <f>'2024'!C286</f>
        <v>4</v>
      </c>
      <c r="D249" s="30">
        <f t="shared" si="14"/>
        <v>2.3121387283236993E-2</v>
      </c>
    </row>
    <row r="250" spans="2:4" x14ac:dyDescent="0.25">
      <c r="B250" s="25" t="s">
        <v>302</v>
      </c>
      <c r="C250" s="45">
        <f>'2024'!C287</f>
        <v>2</v>
      </c>
      <c r="D250" s="30">
        <f t="shared" si="14"/>
        <v>1.1560693641618497E-2</v>
      </c>
    </row>
    <row r="251" spans="2:4" x14ac:dyDescent="0.25">
      <c r="B251" s="25" t="s">
        <v>303</v>
      </c>
      <c r="C251" s="45">
        <f>'2024'!C288</f>
        <v>13</v>
      </c>
      <c r="D251" s="30">
        <f t="shared" si="14"/>
        <v>7.5144508670520235E-2</v>
      </c>
    </row>
    <row r="252" spans="2:4" x14ac:dyDescent="0.25">
      <c r="B252" s="25" t="s">
        <v>304</v>
      </c>
      <c r="C252" s="45">
        <f>'2024'!C289</f>
        <v>5</v>
      </c>
      <c r="D252" s="30">
        <f t="shared" si="14"/>
        <v>2.8901734104046242E-2</v>
      </c>
    </row>
    <row r="253" spans="2:4" x14ac:dyDescent="0.25">
      <c r="B253" s="25" t="s">
        <v>305</v>
      </c>
      <c r="C253" s="45">
        <f>'2024'!C290</f>
        <v>15</v>
      </c>
      <c r="D253" s="30">
        <f t="shared" si="14"/>
        <v>8.6705202312138727E-2</v>
      </c>
    </row>
    <row r="254" spans="2:4" x14ac:dyDescent="0.25">
      <c r="B254" s="25" t="s">
        <v>306</v>
      </c>
      <c r="C254" s="45">
        <f>'2024'!C291</f>
        <v>10</v>
      </c>
      <c r="D254" s="30">
        <f t="shared" si="14"/>
        <v>5.7803468208092484E-2</v>
      </c>
    </row>
    <row r="255" spans="2:4" x14ac:dyDescent="0.25">
      <c r="B255" s="25" t="s">
        <v>307</v>
      </c>
      <c r="C255" s="45">
        <f>'2024'!C292</f>
        <v>6</v>
      </c>
      <c r="D255" s="30">
        <f t="shared" si="14"/>
        <v>3.4682080924855488E-2</v>
      </c>
    </row>
    <row r="256" spans="2:4" x14ac:dyDescent="0.25">
      <c r="B256" s="25" t="s">
        <v>308</v>
      </c>
      <c r="C256" s="45">
        <f>'2024'!C293</f>
        <v>13</v>
      </c>
      <c r="D256" s="30">
        <f t="shared" si="14"/>
        <v>7.5144508670520235E-2</v>
      </c>
    </row>
    <row r="257" spans="2:4" x14ac:dyDescent="0.25">
      <c r="B257" s="17" t="s">
        <v>309</v>
      </c>
      <c r="C257" s="56">
        <f>SUM(C237:C256)</f>
        <v>173</v>
      </c>
      <c r="D257" s="49">
        <f t="shared" si="14"/>
        <v>1</v>
      </c>
    </row>
    <row r="258" spans="2:4" x14ac:dyDescent="0.25">
      <c r="B258" s="10"/>
      <c r="C258" s="8"/>
    </row>
    <row r="259" spans="2:4" ht="15.6" customHeight="1" x14ac:dyDescent="0.25">
      <c r="B259" s="90" t="s">
        <v>232</v>
      </c>
      <c r="C259" s="90"/>
      <c r="D259" s="90"/>
    </row>
  </sheetData>
  <mergeCells count="53">
    <mergeCell ref="B235:B236"/>
    <mergeCell ref="C235:D235"/>
    <mergeCell ref="C236:D236"/>
    <mergeCell ref="B259:D259"/>
    <mergeCell ref="B197:B198"/>
    <mergeCell ref="C197:D197"/>
    <mergeCell ref="C198:D198"/>
    <mergeCell ref="B217:B218"/>
    <mergeCell ref="C217:D217"/>
    <mergeCell ref="C218:D218"/>
    <mergeCell ref="B190:B191"/>
    <mergeCell ref="C190:D190"/>
    <mergeCell ref="C191:D191"/>
    <mergeCell ref="B129:B130"/>
    <mergeCell ref="C129:D129"/>
    <mergeCell ref="C130:D130"/>
    <mergeCell ref="B147:B148"/>
    <mergeCell ref="C147:D147"/>
    <mergeCell ref="C148:D148"/>
    <mergeCell ref="B171:D171"/>
    <mergeCell ref="B175:D175"/>
    <mergeCell ref="B178:B179"/>
    <mergeCell ref="C178:D178"/>
    <mergeCell ref="C179:D179"/>
    <mergeCell ref="B109:B110"/>
    <mergeCell ref="C109:D109"/>
    <mergeCell ref="C110:D110"/>
    <mergeCell ref="B116:B117"/>
    <mergeCell ref="C116:D116"/>
    <mergeCell ref="C117:D117"/>
    <mergeCell ref="B100:B101"/>
    <mergeCell ref="C100:D100"/>
    <mergeCell ref="C101:D101"/>
    <mergeCell ref="B24:B25"/>
    <mergeCell ref="C24:D24"/>
    <mergeCell ref="C25:D25"/>
    <mergeCell ref="B45:D45"/>
    <mergeCell ref="B49:B50"/>
    <mergeCell ref="C49:D49"/>
    <mergeCell ref="C50:D50"/>
    <mergeCell ref="B68:B69"/>
    <mergeCell ref="C68:D68"/>
    <mergeCell ref="C69:D69"/>
    <mergeCell ref="B92:D92"/>
    <mergeCell ref="B97:D97"/>
    <mergeCell ref="B17:B18"/>
    <mergeCell ref="C17:D17"/>
    <mergeCell ref="C18:D18"/>
    <mergeCell ref="B2:D2"/>
    <mergeCell ref="B5:C5"/>
    <mergeCell ref="B7:B8"/>
    <mergeCell ref="C7:D7"/>
    <mergeCell ref="C8:D8"/>
  </mergeCells>
  <phoneticPr fontId="1" type="noConversion"/>
  <pageMargins left="0.23622047244094491" right="0.19685039370078741" top="0.39370078740157483" bottom="0.39370078740157483" header="0.51181102362204722" footer="0.51181102362204722"/>
  <pageSetup paperSize="9" scale="82" fitToHeight="5" orientation="portrait" r:id="rId1"/>
  <headerFooter alignWithMargins="0"/>
  <rowBreaks count="5" manualBreakCount="5">
    <brk id="46" max="3" man="1"/>
    <brk id="94" max="3" man="1"/>
    <brk id="144" max="3" man="1"/>
    <brk id="173" max="3" man="1"/>
    <brk id="232"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259"/>
  <sheetViews>
    <sheetView view="pageBreakPreview" zoomScale="110" zoomScaleNormal="100" zoomScaleSheetLayoutView="110" zoomScalePageLayoutView="90" workbookViewId="0"/>
  </sheetViews>
  <sheetFormatPr defaultColWidth="9" defaultRowHeight="15.75" x14ac:dyDescent="0.25"/>
  <cols>
    <col min="1" max="1" width="9" style="1"/>
    <col min="2" max="2" width="31.875" style="1" customWidth="1"/>
    <col min="3" max="3" width="32.625" style="4" customWidth="1"/>
    <col min="4" max="4" width="32.625" style="1" customWidth="1"/>
    <col min="5" max="16384" width="9" style="1"/>
  </cols>
  <sheetData>
    <row r="2" spans="2:4" ht="95.25" customHeight="1" x14ac:dyDescent="0.25">
      <c r="B2" s="105" t="s">
        <v>18</v>
      </c>
      <c r="C2" s="105"/>
      <c r="D2" s="105"/>
    </row>
    <row r="3" spans="2:4" ht="16.149999999999999" customHeight="1" x14ac:dyDescent="0.25">
      <c r="B3" s="47"/>
      <c r="C3" s="47"/>
    </row>
    <row r="4" spans="2:4" ht="19.5" x14ac:dyDescent="0.25">
      <c r="B4" s="108" t="s">
        <v>333</v>
      </c>
      <c r="C4" s="109"/>
    </row>
    <row r="5" spans="2:4" x14ac:dyDescent="0.25">
      <c r="B5" s="94"/>
      <c r="C5" s="94"/>
    </row>
    <row r="6" spans="2:4" x14ac:dyDescent="0.25">
      <c r="B6" s="48"/>
      <c r="C6" s="48"/>
    </row>
    <row r="7" spans="2:4" ht="16.5" x14ac:dyDescent="0.25">
      <c r="B7" s="110" t="s">
        <v>334</v>
      </c>
      <c r="C7" s="111" t="s">
        <v>314</v>
      </c>
      <c r="D7" s="111"/>
    </row>
    <row r="8" spans="2:4" x14ac:dyDescent="0.25">
      <c r="B8" s="93"/>
      <c r="C8" s="85" t="s">
        <v>19</v>
      </c>
      <c r="D8" s="85"/>
    </row>
    <row r="9" spans="2:4" ht="16.5" x14ac:dyDescent="0.25">
      <c r="B9" s="59" t="s">
        <v>335</v>
      </c>
      <c r="C9" s="29">
        <f>'2024'!C9</f>
        <v>164</v>
      </c>
      <c r="D9" s="30">
        <f>C9/$C$14</f>
        <v>0.39902676399026765</v>
      </c>
    </row>
    <row r="10" spans="2:4" x14ac:dyDescent="0.25">
      <c r="B10" s="16" t="s">
        <v>20</v>
      </c>
      <c r="C10" s="29">
        <f>'2024'!C10</f>
        <v>85</v>
      </c>
      <c r="D10" s="30">
        <f t="shared" ref="D10:D14" si="0">C10/$C$14</f>
        <v>0.20681265206812652</v>
      </c>
    </row>
    <row r="11" spans="2:4" ht="16.5" x14ac:dyDescent="0.25">
      <c r="B11" s="16" t="s">
        <v>0</v>
      </c>
      <c r="C11" s="29">
        <f>'2024'!C11</f>
        <v>146</v>
      </c>
      <c r="D11" s="20">
        <f t="shared" si="0"/>
        <v>0.35523114355231145</v>
      </c>
    </row>
    <row r="12" spans="2:4" ht="16.5" x14ac:dyDescent="0.25">
      <c r="B12" s="58" t="s">
        <v>336</v>
      </c>
      <c r="C12" s="29">
        <f>'2024'!C12</f>
        <v>5</v>
      </c>
      <c r="D12" s="20">
        <f t="shared" si="0"/>
        <v>1.2165450121654502E-2</v>
      </c>
    </row>
    <row r="13" spans="2:4" x14ac:dyDescent="0.25">
      <c r="B13" s="16" t="s">
        <v>21</v>
      </c>
      <c r="C13" s="29">
        <f>'2024'!C13</f>
        <v>11</v>
      </c>
      <c r="D13" s="20">
        <f t="shared" si="0"/>
        <v>2.6763990267639901E-2</v>
      </c>
    </row>
    <row r="14" spans="2:4" x14ac:dyDescent="0.25">
      <c r="B14" s="17" t="s">
        <v>23</v>
      </c>
      <c r="C14" s="21">
        <f>SUM(C9:C13)</f>
        <v>411</v>
      </c>
      <c r="D14" s="50">
        <f t="shared" si="0"/>
        <v>1</v>
      </c>
    </row>
    <row r="15" spans="2:4" x14ac:dyDescent="0.25">
      <c r="B15" s="9"/>
      <c r="C15" s="9"/>
    </row>
    <row r="16" spans="2:4" x14ac:dyDescent="0.25">
      <c r="B16" s="9"/>
      <c r="C16" s="9"/>
    </row>
    <row r="17" spans="2:4" ht="16.5" x14ac:dyDescent="0.25">
      <c r="B17" s="110" t="s">
        <v>337</v>
      </c>
      <c r="C17" s="111" t="str">
        <f>C7</f>
        <v>二零二零年一月至六月</v>
      </c>
      <c r="D17" s="111"/>
    </row>
    <row r="18" spans="2:4" x14ac:dyDescent="0.25">
      <c r="B18" s="93"/>
      <c r="C18" s="85" t="s">
        <v>19</v>
      </c>
      <c r="D18" s="85"/>
    </row>
    <row r="19" spans="2:4" ht="16.5" x14ac:dyDescent="0.25">
      <c r="B19" s="18" t="s">
        <v>25</v>
      </c>
      <c r="C19" s="29" t="e">
        <f>'2024'!#REF!</f>
        <v>#REF!</v>
      </c>
      <c r="D19" s="30" t="e">
        <f>C19/$C$21</f>
        <v>#REF!</v>
      </c>
    </row>
    <row r="20" spans="2:4" ht="16.5" x14ac:dyDescent="0.25">
      <c r="B20" s="18" t="s">
        <v>26</v>
      </c>
      <c r="C20" s="29" t="e">
        <f>'2024'!#REF!</f>
        <v>#REF!</v>
      </c>
      <c r="D20" s="30" t="e">
        <f t="shared" ref="D20:D21" si="1">C20/$C$21</f>
        <v>#REF!</v>
      </c>
    </row>
    <row r="21" spans="2:4" x14ac:dyDescent="0.25">
      <c r="B21" s="22" t="s">
        <v>27</v>
      </c>
      <c r="C21" s="21" t="e">
        <f>SUM(C19:C20)</f>
        <v>#REF!</v>
      </c>
      <c r="D21" s="50" t="e">
        <f t="shared" si="1"/>
        <v>#REF!</v>
      </c>
    </row>
    <row r="22" spans="2:4" x14ac:dyDescent="0.25">
      <c r="B22" s="9"/>
      <c r="C22" s="9"/>
    </row>
    <row r="23" spans="2:4" x14ac:dyDescent="0.25">
      <c r="B23" s="10"/>
      <c r="C23" s="11"/>
    </row>
    <row r="24" spans="2:4" ht="16.149999999999999" customHeight="1" x14ac:dyDescent="0.25">
      <c r="B24" s="95" t="s">
        <v>338</v>
      </c>
      <c r="C24" s="111" t="str">
        <f>C7</f>
        <v>二零二零年一月至六月</v>
      </c>
      <c r="D24" s="111"/>
    </row>
    <row r="25" spans="2:4" x14ac:dyDescent="0.25">
      <c r="B25" s="96"/>
      <c r="C25" s="85" t="s">
        <v>29</v>
      </c>
      <c r="D25" s="85"/>
    </row>
    <row r="26" spans="2:4" ht="16.5" x14ac:dyDescent="0.25">
      <c r="B26" s="23" t="s">
        <v>30</v>
      </c>
      <c r="C26" s="29" t="e">
        <f>'2024'!#REF!</f>
        <v>#REF!</v>
      </c>
      <c r="D26" s="30" t="e">
        <f>C26/$C$43</f>
        <v>#REF!</v>
      </c>
    </row>
    <row r="27" spans="2:4" ht="16.5" x14ac:dyDescent="0.25">
      <c r="B27" s="23" t="s">
        <v>31</v>
      </c>
      <c r="C27" s="29" t="e">
        <f>'2024'!#REF!</f>
        <v>#REF!</v>
      </c>
      <c r="D27" s="30" t="e">
        <f t="shared" ref="D27:D43" si="2">C27/$C$43</f>
        <v>#REF!</v>
      </c>
    </row>
    <row r="28" spans="2:4" x14ac:dyDescent="0.25">
      <c r="B28" s="23" t="s">
        <v>32</v>
      </c>
      <c r="C28" s="29" t="e">
        <f>'2024'!#REF!</f>
        <v>#REF!</v>
      </c>
      <c r="D28" s="20" t="e">
        <f t="shared" si="2"/>
        <v>#REF!</v>
      </c>
    </row>
    <row r="29" spans="2:4" ht="16.5" x14ac:dyDescent="0.25">
      <c r="B29" s="23" t="s">
        <v>33</v>
      </c>
      <c r="C29" s="29" t="e">
        <f>'2024'!#REF!</f>
        <v>#REF!</v>
      </c>
      <c r="D29" s="20" t="e">
        <f t="shared" si="2"/>
        <v>#REF!</v>
      </c>
    </row>
    <row r="30" spans="2:4" x14ac:dyDescent="0.25">
      <c r="B30" s="23" t="s">
        <v>34</v>
      </c>
      <c r="C30" s="29" t="e">
        <f>'2024'!#REF!</f>
        <v>#REF!</v>
      </c>
      <c r="D30" s="20" t="e">
        <f t="shared" si="2"/>
        <v>#REF!</v>
      </c>
    </row>
    <row r="31" spans="2:4" x14ac:dyDescent="0.25">
      <c r="B31" s="23" t="s">
        <v>35</v>
      </c>
      <c r="C31" s="29" t="e">
        <f>'2024'!#REF!</f>
        <v>#REF!</v>
      </c>
      <c r="D31" s="20" t="e">
        <f t="shared" si="2"/>
        <v>#REF!</v>
      </c>
    </row>
    <row r="32" spans="2:4" ht="16.5" x14ac:dyDescent="0.25">
      <c r="B32" s="24" t="s">
        <v>36</v>
      </c>
      <c r="C32" s="29" t="e">
        <f>'2024'!#REF!</f>
        <v>#REF!</v>
      </c>
      <c r="D32" s="20" t="e">
        <f t="shared" si="2"/>
        <v>#REF!</v>
      </c>
    </row>
    <row r="33" spans="2:4" ht="16.5" x14ac:dyDescent="0.25">
      <c r="B33" s="24" t="s">
        <v>37</v>
      </c>
      <c r="C33" s="29" t="e">
        <f>'2024'!#REF!</f>
        <v>#REF!</v>
      </c>
      <c r="D33" s="20" t="e">
        <f t="shared" si="2"/>
        <v>#REF!</v>
      </c>
    </row>
    <row r="34" spans="2:4" ht="16.5" x14ac:dyDescent="0.25">
      <c r="B34" s="24" t="s">
        <v>38</v>
      </c>
      <c r="C34" s="29" t="e">
        <f>'2024'!#REF!</f>
        <v>#REF!</v>
      </c>
      <c r="D34" s="20" t="e">
        <f t="shared" si="2"/>
        <v>#REF!</v>
      </c>
    </row>
    <row r="35" spans="2:4" ht="16.5" x14ac:dyDescent="0.25">
      <c r="B35" s="24" t="s">
        <v>39</v>
      </c>
      <c r="C35" s="29" t="e">
        <f>'2024'!#REF!</f>
        <v>#REF!</v>
      </c>
      <c r="D35" s="20" t="e">
        <f t="shared" si="2"/>
        <v>#REF!</v>
      </c>
    </row>
    <row r="36" spans="2:4" ht="16.5" x14ac:dyDescent="0.25">
      <c r="B36" s="24" t="s">
        <v>40</v>
      </c>
      <c r="C36" s="29" t="e">
        <f>'2024'!#REF!</f>
        <v>#REF!</v>
      </c>
      <c r="D36" s="20" t="e">
        <f t="shared" si="2"/>
        <v>#REF!</v>
      </c>
    </row>
    <row r="37" spans="2:4" ht="16.5" x14ac:dyDescent="0.25">
      <c r="B37" s="24" t="s">
        <v>41</v>
      </c>
      <c r="C37" s="29" t="e">
        <f>'2024'!#REF!</f>
        <v>#REF!</v>
      </c>
      <c r="D37" s="20" t="e">
        <f t="shared" si="2"/>
        <v>#REF!</v>
      </c>
    </row>
    <row r="38" spans="2:4" x14ac:dyDescent="0.25">
      <c r="B38" s="25" t="s">
        <v>42</v>
      </c>
      <c r="C38" s="29" t="e">
        <f>'2024'!#REF!</f>
        <v>#REF!</v>
      </c>
      <c r="D38" s="20" t="e">
        <f t="shared" si="2"/>
        <v>#REF!</v>
      </c>
    </row>
    <row r="39" spans="2:4" ht="16.5" x14ac:dyDescent="0.25">
      <c r="B39" s="24" t="s">
        <v>43</v>
      </c>
      <c r="C39" s="29" t="e">
        <f>'2024'!#REF!</f>
        <v>#REF!</v>
      </c>
      <c r="D39" s="20" t="e">
        <f t="shared" si="2"/>
        <v>#REF!</v>
      </c>
    </row>
    <row r="40" spans="2:4" ht="16.5" x14ac:dyDescent="0.25">
      <c r="B40" s="24" t="s">
        <v>44</v>
      </c>
      <c r="C40" s="29" t="e">
        <f>'2024'!#REF!</f>
        <v>#REF!</v>
      </c>
      <c r="D40" s="20" t="e">
        <f t="shared" si="2"/>
        <v>#REF!</v>
      </c>
    </row>
    <row r="41" spans="2:4" ht="16.5" x14ac:dyDescent="0.25">
      <c r="B41" s="24" t="s">
        <v>45</v>
      </c>
      <c r="C41" s="29" t="e">
        <f>'2024'!#REF!</f>
        <v>#REF!</v>
      </c>
      <c r="D41" s="20" t="e">
        <f t="shared" si="2"/>
        <v>#REF!</v>
      </c>
    </row>
    <row r="42" spans="2:4" ht="16.5" x14ac:dyDescent="0.25">
      <c r="B42" s="24" t="s">
        <v>46</v>
      </c>
      <c r="C42" s="29" t="e">
        <f>'2024'!#REF!</f>
        <v>#REF!</v>
      </c>
      <c r="D42" s="20" t="e">
        <f t="shared" si="2"/>
        <v>#REF!</v>
      </c>
    </row>
    <row r="43" spans="2:4" ht="16.5" x14ac:dyDescent="0.25">
      <c r="B43" s="17" t="s">
        <v>339</v>
      </c>
      <c r="C43" s="21" t="e">
        <f>SUM(C26:C42)</f>
        <v>#REF!</v>
      </c>
      <c r="D43" s="50" t="e">
        <f t="shared" si="2"/>
        <v>#REF!</v>
      </c>
    </row>
    <row r="44" spans="2:4" x14ac:dyDescent="0.25">
      <c r="B44" s="10"/>
      <c r="C44" s="12"/>
    </row>
    <row r="45" spans="2:4" ht="42" customHeight="1" x14ac:dyDescent="0.25">
      <c r="B45" s="99" t="s">
        <v>47</v>
      </c>
      <c r="C45" s="99"/>
      <c r="D45" s="99"/>
    </row>
    <row r="46" spans="2:4" ht="15.6" customHeight="1" x14ac:dyDescent="0.25">
      <c r="B46" s="47"/>
      <c r="C46" s="47"/>
    </row>
    <row r="47" spans="2:4" x14ac:dyDescent="0.25">
      <c r="B47" s="3"/>
      <c r="C47" s="3"/>
    </row>
    <row r="48" spans="2:4" x14ac:dyDescent="0.25">
      <c r="B48" s="3"/>
      <c r="C48" s="3"/>
    </row>
    <row r="49" spans="2:4" ht="16.5" x14ac:dyDescent="0.25">
      <c r="B49" s="112" t="s">
        <v>340</v>
      </c>
      <c r="C49" s="111" t="str">
        <f>C7</f>
        <v>二零二零年一月至六月</v>
      </c>
      <c r="D49" s="111"/>
    </row>
    <row r="50" spans="2:4" x14ac:dyDescent="0.25">
      <c r="B50" s="96"/>
      <c r="C50" s="85" t="s">
        <v>19</v>
      </c>
      <c r="D50" s="85"/>
    </row>
    <row r="51" spans="2:4" ht="16.5" x14ac:dyDescent="0.25">
      <c r="B51" s="26" t="s">
        <v>48</v>
      </c>
      <c r="C51" s="29">
        <f>'2024'!C51</f>
        <v>369</v>
      </c>
      <c r="D51" s="30">
        <f t="shared" ref="D51:D65" si="3">C51/$C$65</f>
        <v>0.91563275434243174</v>
      </c>
    </row>
    <row r="52" spans="2:4" ht="16.5" x14ac:dyDescent="0.25">
      <c r="B52" s="27" t="s">
        <v>49</v>
      </c>
      <c r="C52" s="31">
        <f>'2024'!C52</f>
        <v>2</v>
      </c>
      <c r="D52" s="32">
        <f t="shared" si="3"/>
        <v>4.9627791563275434E-3</v>
      </c>
    </row>
    <row r="53" spans="2:4" ht="16.5" x14ac:dyDescent="0.25">
      <c r="B53" s="27" t="s">
        <v>50</v>
      </c>
      <c r="C53" s="31">
        <f>'2024'!C53</f>
        <v>1</v>
      </c>
      <c r="D53" s="32">
        <f t="shared" si="3"/>
        <v>2.4813895781637717E-3</v>
      </c>
    </row>
    <row r="54" spans="2:4" ht="16.5" x14ac:dyDescent="0.25">
      <c r="B54" s="27" t="s">
        <v>51</v>
      </c>
      <c r="C54" s="31">
        <f>'2024'!C54</f>
        <v>0</v>
      </c>
      <c r="D54" s="32">
        <f t="shared" si="3"/>
        <v>0</v>
      </c>
    </row>
    <row r="55" spans="2:4" ht="16.5" x14ac:dyDescent="0.25">
      <c r="B55" s="27" t="s">
        <v>52</v>
      </c>
      <c r="C55" s="31">
        <f>'2024'!C55</f>
        <v>0</v>
      </c>
      <c r="D55" s="32">
        <f t="shared" si="3"/>
        <v>0</v>
      </c>
    </row>
    <row r="56" spans="2:4" ht="16.5" x14ac:dyDescent="0.25">
      <c r="B56" s="27" t="s">
        <v>53</v>
      </c>
      <c r="C56" s="31">
        <f>'2024'!C56</f>
        <v>0</v>
      </c>
      <c r="D56" s="32">
        <f t="shared" si="3"/>
        <v>0</v>
      </c>
    </row>
    <row r="57" spans="2:4" ht="16.5" x14ac:dyDescent="0.25">
      <c r="B57" s="27" t="s">
        <v>54</v>
      </c>
      <c r="C57" s="31">
        <f>'2024'!C57</f>
        <v>0</v>
      </c>
      <c r="D57" s="32">
        <f t="shared" si="3"/>
        <v>0</v>
      </c>
    </row>
    <row r="58" spans="2:4" ht="16.5" x14ac:dyDescent="0.25">
      <c r="B58" s="26" t="s">
        <v>55</v>
      </c>
      <c r="C58" s="19">
        <f>'2024'!C59</f>
        <v>0</v>
      </c>
      <c r="D58" s="20">
        <f t="shared" si="3"/>
        <v>0</v>
      </c>
    </row>
    <row r="59" spans="2:4" ht="16.5" x14ac:dyDescent="0.25">
      <c r="B59" s="26" t="s">
        <v>56</v>
      </c>
      <c r="C59" s="19">
        <f>'2024'!C60</f>
        <v>0</v>
      </c>
      <c r="D59" s="20">
        <f t="shared" si="3"/>
        <v>0</v>
      </c>
    </row>
    <row r="60" spans="2:4" ht="16.5" x14ac:dyDescent="0.25">
      <c r="B60" s="26" t="s">
        <v>57</v>
      </c>
      <c r="C60" s="19">
        <f>'2024'!C61</f>
        <v>0</v>
      </c>
      <c r="D60" s="20">
        <f t="shared" si="3"/>
        <v>0</v>
      </c>
    </row>
    <row r="61" spans="2:4" ht="16.5" x14ac:dyDescent="0.25">
      <c r="B61" s="26" t="s">
        <v>58</v>
      </c>
      <c r="C61" s="19">
        <f>'2024'!C58</f>
        <v>1</v>
      </c>
      <c r="D61" s="20">
        <f t="shared" si="3"/>
        <v>2.4813895781637717E-3</v>
      </c>
    </row>
    <row r="62" spans="2:4" ht="16.5" x14ac:dyDescent="0.25">
      <c r="B62" s="26" t="s">
        <v>59</v>
      </c>
      <c r="C62" s="19">
        <f>'2024'!C62</f>
        <v>0</v>
      </c>
      <c r="D62" s="20">
        <f t="shared" si="3"/>
        <v>0</v>
      </c>
    </row>
    <row r="63" spans="2:4" ht="16.5" x14ac:dyDescent="0.25">
      <c r="B63" s="26" t="s">
        <v>60</v>
      </c>
      <c r="C63" s="19">
        <f>'2024'!C66</f>
        <v>0</v>
      </c>
      <c r="D63" s="20">
        <f t="shared" si="3"/>
        <v>0</v>
      </c>
    </row>
    <row r="64" spans="2:4" ht="16.5" x14ac:dyDescent="0.25">
      <c r="B64" s="26" t="s">
        <v>46</v>
      </c>
      <c r="C64" s="19">
        <f>'2024'!C73</f>
        <v>30</v>
      </c>
      <c r="D64" s="20">
        <f t="shared" si="3"/>
        <v>7.4441687344913146E-2</v>
      </c>
    </row>
    <row r="65" spans="2:4" ht="16.5" x14ac:dyDescent="0.25">
      <c r="B65" s="28" t="s">
        <v>22</v>
      </c>
      <c r="C65" s="21">
        <f>SUM(C51:C64)</f>
        <v>403</v>
      </c>
      <c r="D65" s="50">
        <f t="shared" si="3"/>
        <v>1</v>
      </c>
    </row>
    <row r="66" spans="2:4" x14ac:dyDescent="0.25">
      <c r="B66" s="10"/>
      <c r="C66" s="8"/>
    </row>
    <row r="67" spans="2:4" x14ac:dyDescent="0.25">
      <c r="B67" s="13"/>
      <c r="C67" s="13"/>
    </row>
    <row r="68" spans="2:4" ht="16.5" x14ac:dyDescent="0.25">
      <c r="B68" s="100" t="s">
        <v>61</v>
      </c>
      <c r="C68" s="111" t="str">
        <f>C7</f>
        <v>二零二零年一月至六月</v>
      </c>
      <c r="D68" s="111"/>
    </row>
    <row r="69" spans="2:4" x14ac:dyDescent="0.25">
      <c r="B69" s="100"/>
      <c r="C69" s="85" t="s">
        <v>19</v>
      </c>
      <c r="D69" s="85"/>
    </row>
    <row r="70" spans="2:4" x14ac:dyDescent="0.25">
      <c r="B70" s="25" t="s">
        <v>62</v>
      </c>
      <c r="C70" s="29">
        <f>'2024'!C82</f>
        <v>4</v>
      </c>
      <c r="D70" s="30">
        <f>C70/$C$90</f>
        <v>9.7323600973236012E-3</v>
      </c>
    </row>
    <row r="71" spans="2:4" x14ac:dyDescent="0.25">
      <c r="B71" s="25" t="s">
        <v>63</v>
      </c>
      <c r="C71" s="29">
        <f>'2024'!C83</f>
        <v>8</v>
      </c>
      <c r="D71" s="30">
        <f t="shared" ref="D71:D90" si="4">C71/$C$90</f>
        <v>1.9464720194647202E-2</v>
      </c>
    </row>
    <row r="72" spans="2:4" x14ac:dyDescent="0.25">
      <c r="B72" s="25" t="s">
        <v>64</v>
      </c>
      <c r="C72" s="29">
        <f>'2024'!C84</f>
        <v>8</v>
      </c>
      <c r="D72" s="30">
        <f t="shared" si="4"/>
        <v>1.9464720194647202E-2</v>
      </c>
    </row>
    <row r="73" spans="2:4" x14ac:dyDescent="0.25">
      <c r="B73" s="25" t="s">
        <v>65</v>
      </c>
      <c r="C73" s="29">
        <f>'2024'!C85</f>
        <v>26</v>
      </c>
      <c r="D73" s="30">
        <f t="shared" si="4"/>
        <v>6.3260340632603412E-2</v>
      </c>
    </row>
    <row r="74" spans="2:4" x14ac:dyDescent="0.25">
      <c r="B74" s="25" t="s">
        <v>66</v>
      </c>
      <c r="C74" s="29">
        <f>'2024'!C86</f>
        <v>2</v>
      </c>
      <c r="D74" s="30">
        <f t="shared" si="4"/>
        <v>4.8661800486618006E-3</v>
      </c>
    </row>
    <row r="75" spans="2:4" ht="16.5" x14ac:dyDescent="0.25">
      <c r="B75" s="24" t="s">
        <v>67</v>
      </c>
      <c r="C75" s="29">
        <f>'2024'!C87</f>
        <v>9</v>
      </c>
      <c r="D75" s="30">
        <f t="shared" si="4"/>
        <v>2.1897810218978103E-2</v>
      </c>
    </row>
    <row r="76" spans="2:4" ht="16.5" x14ac:dyDescent="0.25">
      <c r="B76" s="25" t="s">
        <v>2</v>
      </c>
      <c r="C76" s="29">
        <f>'2024'!C88</f>
        <v>25</v>
      </c>
      <c r="D76" s="30">
        <f t="shared" si="4"/>
        <v>6.0827250608272508E-2</v>
      </c>
    </row>
    <row r="77" spans="2:4" ht="16.5" x14ac:dyDescent="0.25">
      <c r="B77" s="34" t="s">
        <v>68</v>
      </c>
      <c r="C77" s="29">
        <f>'2024'!C89</f>
        <v>30</v>
      </c>
      <c r="D77" s="30">
        <f t="shared" si="4"/>
        <v>7.2992700729927001E-2</v>
      </c>
    </row>
    <row r="78" spans="2:4" x14ac:dyDescent="0.25">
      <c r="B78" s="25" t="s">
        <v>69</v>
      </c>
      <c r="C78" s="29">
        <f>'2024'!C90</f>
        <v>16</v>
      </c>
      <c r="D78" s="30">
        <f t="shared" si="4"/>
        <v>3.8929440389294405E-2</v>
      </c>
    </row>
    <row r="79" spans="2:4" x14ac:dyDescent="0.25">
      <c r="B79" s="25" t="s">
        <v>70</v>
      </c>
      <c r="C79" s="29">
        <f>'2024'!C91</f>
        <v>18</v>
      </c>
      <c r="D79" s="30">
        <f t="shared" si="4"/>
        <v>4.3795620437956206E-2</v>
      </c>
    </row>
    <row r="80" spans="2:4" x14ac:dyDescent="0.25">
      <c r="B80" s="25" t="s">
        <v>71</v>
      </c>
      <c r="C80" s="29">
        <f>'2024'!C92</f>
        <v>32</v>
      </c>
      <c r="D80" s="30">
        <f t="shared" si="4"/>
        <v>7.785888077858881E-2</v>
      </c>
    </row>
    <row r="81" spans="2:4" ht="16.5" x14ac:dyDescent="0.25">
      <c r="B81" s="25" t="s">
        <v>3</v>
      </c>
      <c r="C81" s="29">
        <f>'2024'!C93</f>
        <v>27</v>
      </c>
      <c r="D81" s="30">
        <f t="shared" si="4"/>
        <v>6.569343065693431E-2</v>
      </c>
    </row>
    <row r="82" spans="2:4" ht="16.5" x14ac:dyDescent="0.25">
      <c r="B82" s="25" t="s">
        <v>4</v>
      </c>
      <c r="C82" s="29">
        <f>'2024'!C94</f>
        <v>14</v>
      </c>
      <c r="D82" s="30">
        <f t="shared" si="4"/>
        <v>3.4063260340632603E-2</v>
      </c>
    </row>
    <row r="83" spans="2:4" x14ac:dyDescent="0.25">
      <c r="B83" s="25" t="s">
        <v>72</v>
      </c>
      <c r="C83" s="29">
        <f>'2024'!C95</f>
        <v>29</v>
      </c>
      <c r="D83" s="30">
        <f t="shared" si="4"/>
        <v>7.0559610705596104E-2</v>
      </c>
    </row>
    <row r="84" spans="2:4" ht="16.5" x14ac:dyDescent="0.25">
      <c r="B84" s="25" t="s">
        <v>5</v>
      </c>
      <c r="C84" s="29">
        <f>'2024'!C96</f>
        <v>67</v>
      </c>
      <c r="D84" s="30">
        <f t="shared" si="4"/>
        <v>0.16301703163017031</v>
      </c>
    </row>
    <row r="85" spans="2:4" x14ac:dyDescent="0.25">
      <c r="B85" s="25" t="s">
        <v>73</v>
      </c>
      <c r="C85" s="29">
        <f>'2024'!C97</f>
        <v>14</v>
      </c>
      <c r="D85" s="30">
        <f t="shared" si="4"/>
        <v>3.4063260340632603E-2</v>
      </c>
    </row>
    <row r="86" spans="2:4" ht="16.5" x14ac:dyDescent="0.25">
      <c r="B86" s="25" t="s">
        <v>6</v>
      </c>
      <c r="C86" s="29">
        <f>'2024'!C98</f>
        <v>21</v>
      </c>
      <c r="D86" s="30">
        <f t="shared" si="4"/>
        <v>5.1094890510948905E-2</v>
      </c>
    </row>
    <row r="87" spans="2:4" x14ac:dyDescent="0.25">
      <c r="B87" s="25" t="s">
        <v>75</v>
      </c>
      <c r="C87" s="29">
        <f>'2024'!C99</f>
        <v>36</v>
      </c>
      <c r="D87" s="30">
        <f t="shared" si="4"/>
        <v>8.7591240875912413E-2</v>
      </c>
    </row>
    <row r="88" spans="2:4" ht="16.5" x14ac:dyDescent="0.25">
      <c r="B88" s="25" t="s">
        <v>76</v>
      </c>
      <c r="C88" s="29">
        <f>'2024'!C100</f>
        <v>12</v>
      </c>
      <c r="D88" s="30">
        <f t="shared" si="4"/>
        <v>2.9197080291970802E-2</v>
      </c>
    </row>
    <row r="89" spans="2:4" x14ac:dyDescent="0.25">
      <c r="B89" s="25" t="s">
        <v>77</v>
      </c>
      <c r="C89" s="29">
        <f>'2024'!C101</f>
        <v>13</v>
      </c>
      <c r="D89" s="30">
        <f t="shared" si="4"/>
        <v>3.1630170316301706E-2</v>
      </c>
    </row>
    <row r="90" spans="2:4" x14ac:dyDescent="0.25">
      <c r="B90" s="17" t="s">
        <v>22</v>
      </c>
      <c r="C90" s="21">
        <f>SUM(C70:C89)</f>
        <v>411</v>
      </c>
      <c r="D90" s="50">
        <f t="shared" si="4"/>
        <v>1</v>
      </c>
    </row>
    <row r="91" spans="2:4" s="2" customFormat="1" x14ac:dyDescent="0.25">
      <c r="B91" s="10"/>
      <c r="C91" s="11"/>
    </row>
    <row r="92" spans="2:4" s="2" customFormat="1" ht="21.6" customHeight="1" x14ac:dyDescent="0.25">
      <c r="B92" s="102" t="s">
        <v>78</v>
      </c>
      <c r="C92" s="102"/>
    </row>
    <row r="93" spans="2:4" s="2" customFormat="1" ht="15" customHeight="1" x14ac:dyDescent="0.25">
      <c r="B93" s="46"/>
      <c r="C93" s="46"/>
    </row>
    <row r="94" spans="2:4" s="2" customFormat="1" x14ac:dyDescent="0.25">
      <c r="B94" s="14"/>
      <c r="C94" s="14"/>
    </row>
    <row r="95" spans="2:4" s="2" customFormat="1" x14ac:dyDescent="0.25">
      <c r="B95" s="14"/>
      <c r="C95" s="14"/>
    </row>
    <row r="96" spans="2:4" s="2" customFormat="1" x14ac:dyDescent="0.25">
      <c r="B96" s="10"/>
      <c r="C96" s="11"/>
    </row>
    <row r="97" spans="2:4" ht="19.5" x14ac:dyDescent="0.25">
      <c r="B97" s="106" t="s">
        <v>312</v>
      </c>
      <c r="C97" s="106"/>
    </row>
    <row r="100" spans="2:4" ht="16.5" x14ac:dyDescent="0.25">
      <c r="B100" s="110" t="s">
        <v>79</v>
      </c>
      <c r="C100" s="111" t="str">
        <f>C7</f>
        <v>二零二零年一月至六月</v>
      </c>
      <c r="D100" s="111"/>
    </row>
    <row r="101" spans="2:4" x14ac:dyDescent="0.25">
      <c r="B101" s="93"/>
      <c r="C101" s="85" t="s">
        <v>19</v>
      </c>
      <c r="D101" s="85"/>
    </row>
    <row r="102" spans="2:4" ht="16.5" x14ac:dyDescent="0.25">
      <c r="B102" s="24" t="s">
        <v>80</v>
      </c>
      <c r="C102" s="29">
        <f>'2024'!C115</f>
        <v>396</v>
      </c>
      <c r="D102" s="30">
        <f>C102/$C$106</f>
        <v>0.80487804878048785</v>
      </c>
    </row>
    <row r="103" spans="2:4" ht="16.5" x14ac:dyDescent="0.25">
      <c r="B103" s="26" t="s">
        <v>7</v>
      </c>
      <c r="C103" s="29">
        <f>'2024'!C116</f>
        <v>3</v>
      </c>
      <c r="D103" s="30">
        <f t="shared" ref="D103:D106" si="5">C103/$C$106</f>
        <v>6.0975609756097563E-3</v>
      </c>
    </row>
    <row r="104" spans="2:4" ht="16.5" x14ac:dyDescent="0.25">
      <c r="B104" s="25" t="s">
        <v>1</v>
      </c>
      <c r="C104" s="29">
        <f>'2024'!C117</f>
        <v>45</v>
      </c>
      <c r="D104" s="30">
        <f t="shared" si="5"/>
        <v>9.1463414634146339E-2</v>
      </c>
    </row>
    <row r="105" spans="2:4" ht="16.5" x14ac:dyDescent="0.25">
      <c r="B105" s="24" t="s">
        <v>81</v>
      </c>
      <c r="C105" s="29">
        <f>'2024'!C118</f>
        <v>48</v>
      </c>
      <c r="D105" s="30">
        <f t="shared" si="5"/>
        <v>9.7560975609756101E-2</v>
      </c>
    </row>
    <row r="106" spans="2:4" x14ac:dyDescent="0.25">
      <c r="B106" s="17" t="s">
        <v>82</v>
      </c>
      <c r="C106" s="33">
        <f>SUM(C102:C105)</f>
        <v>492</v>
      </c>
      <c r="D106" s="49">
        <f t="shared" si="5"/>
        <v>1</v>
      </c>
    </row>
    <row r="109" spans="2:4" ht="16.5" x14ac:dyDescent="0.25">
      <c r="B109" s="100" t="s">
        <v>24</v>
      </c>
      <c r="C109" s="111" t="str">
        <f>C7</f>
        <v>二零二零年一月至六月</v>
      </c>
      <c r="D109" s="111"/>
    </row>
    <row r="110" spans="2:4" x14ac:dyDescent="0.25">
      <c r="B110" s="100"/>
      <c r="C110" s="85" t="s">
        <v>83</v>
      </c>
      <c r="D110" s="85"/>
    </row>
    <row r="111" spans="2:4" ht="16.5" x14ac:dyDescent="0.25">
      <c r="B111" s="25" t="s">
        <v>8</v>
      </c>
      <c r="C111" s="29">
        <f>'2024'!C124</f>
        <v>422</v>
      </c>
      <c r="D111" s="30">
        <f>C111/$C$113</f>
        <v>0.85772357723577231</v>
      </c>
    </row>
    <row r="112" spans="2:4" ht="16.5" x14ac:dyDescent="0.25">
      <c r="B112" s="25" t="s">
        <v>9</v>
      </c>
      <c r="C112" s="29">
        <f>'2024'!C125</f>
        <v>70</v>
      </c>
      <c r="D112" s="30">
        <f t="shared" ref="D112:D113" si="6">C112/$C$113</f>
        <v>0.14227642276422764</v>
      </c>
    </row>
    <row r="113" spans="2:4" x14ac:dyDescent="0.25">
      <c r="B113" s="35" t="s">
        <v>22</v>
      </c>
      <c r="C113" s="33">
        <f>SUM(C111:C112)</f>
        <v>492</v>
      </c>
      <c r="D113" s="49">
        <f t="shared" si="6"/>
        <v>1</v>
      </c>
    </row>
    <row r="114" spans="2:4" s="5" customFormat="1" x14ac:dyDescent="0.25">
      <c r="B114" s="10"/>
      <c r="C114" s="11"/>
    </row>
    <row r="115" spans="2:4" s="5" customFormat="1" x14ac:dyDescent="0.25">
      <c r="B115" s="10"/>
      <c r="C115" s="15"/>
    </row>
    <row r="116" spans="2:4" ht="16.149999999999999" customHeight="1" x14ac:dyDescent="0.25">
      <c r="B116" s="93" t="s">
        <v>28</v>
      </c>
      <c r="C116" s="111" t="str">
        <f>C7</f>
        <v>二零二零年一月至六月</v>
      </c>
      <c r="D116" s="111"/>
    </row>
    <row r="117" spans="2:4" x14ac:dyDescent="0.25">
      <c r="B117" s="93"/>
      <c r="C117" s="85" t="s">
        <v>19</v>
      </c>
      <c r="D117" s="85"/>
    </row>
    <row r="118" spans="2:4" ht="16.5" x14ac:dyDescent="0.25">
      <c r="B118" s="25" t="s">
        <v>10</v>
      </c>
      <c r="C118" s="29">
        <f>'2024'!C131</f>
        <v>320</v>
      </c>
      <c r="D118" s="30">
        <f>C118/$C$126</f>
        <v>0.65040650406504064</v>
      </c>
    </row>
    <row r="119" spans="2:4" ht="16.5" x14ac:dyDescent="0.25">
      <c r="B119" s="25" t="s">
        <v>11</v>
      </c>
      <c r="C119" s="29">
        <f>'2024'!C132</f>
        <v>46</v>
      </c>
      <c r="D119" s="30">
        <f t="shared" ref="D119:D126" si="7">C119/$C$126</f>
        <v>9.3495934959349589E-2</v>
      </c>
    </row>
    <row r="120" spans="2:4" ht="16.5" x14ac:dyDescent="0.25">
      <c r="B120" s="25" t="s">
        <v>84</v>
      </c>
      <c r="C120" s="29">
        <f>'2024'!C133</f>
        <v>25</v>
      </c>
      <c r="D120" s="30">
        <f t="shared" si="7"/>
        <v>5.08130081300813E-2</v>
      </c>
    </row>
    <row r="121" spans="2:4" ht="16.5" x14ac:dyDescent="0.25">
      <c r="B121" s="25" t="s">
        <v>85</v>
      </c>
      <c r="C121" s="29">
        <f>'2024'!C134</f>
        <v>4</v>
      </c>
      <c r="D121" s="30">
        <f t="shared" si="7"/>
        <v>8.130081300813009E-3</v>
      </c>
    </row>
    <row r="122" spans="2:4" x14ac:dyDescent="0.25">
      <c r="B122" s="25" t="s">
        <v>86</v>
      </c>
      <c r="C122" s="29">
        <f>'2024'!C135</f>
        <v>52</v>
      </c>
      <c r="D122" s="30">
        <f t="shared" si="7"/>
        <v>0.10569105691056911</v>
      </c>
    </row>
    <row r="123" spans="2:4" x14ac:dyDescent="0.25">
      <c r="B123" s="25" t="s">
        <v>87</v>
      </c>
      <c r="C123" s="29">
        <f>'2024'!C136</f>
        <v>3</v>
      </c>
      <c r="D123" s="30">
        <f t="shared" si="7"/>
        <v>6.0975609756097563E-3</v>
      </c>
    </row>
    <row r="124" spans="2:4" x14ac:dyDescent="0.25">
      <c r="B124" s="25" t="s">
        <v>88</v>
      </c>
      <c r="C124" s="29">
        <f>'2024'!C137</f>
        <v>42</v>
      </c>
      <c r="D124" s="30">
        <f t="shared" si="7"/>
        <v>8.5365853658536592E-2</v>
      </c>
    </row>
    <row r="125" spans="2:4" x14ac:dyDescent="0.25">
      <c r="B125" s="25" t="s">
        <v>89</v>
      </c>
      <c r="C125" s="29">
        <f>'2024'!C138</f>
        <v>0</v>
      </c>
      <c r="D125" s="30">
        <f t="shared" si="7"/>
        <v>0</v>
      </c>
    </row>
    <row r="126" spans="2:4" x14ac:dyDescent="0.25">
      <c r="B126" s="17" t="s">
        <v>22</v>
      </c>
      <c r="C126" s="33">
        <f>SUM(C118:C125)</f>
        <v>492</v>
      </c>
      <c r="D126" s="49">
        <f t="shared" si="7"/>
        <v>1</v>
      </c>
    </row>
    <row r="127" spans="2:4" x14ac:dyDescent="0.25">
      <c r="B127" s="10"/>
      <c r="C127" s="8"/>
    </row>
    <row r="128" spans="2:4" x14ac:dyDescent="0.25">
      <c r="B128" s="10"/>
      <c r="C128" s="8"/>
    </row>
    <row r="129" spans="2:4" s="5" customFormat="1" ht="16.5" x14ac:dyDescent="0.25">
      <c r="B129" s="113" t="s">
        <v>90</v>
      </c>
      <c r="C129" s="111" t="str">
        <f>C7</f>
        <v>二零二零年一月至六月</v>
      </c>
      <c r="D129" s="111"/>
    </row>
    <row r="130" spans="2:4" s="5" customFormat="1" x14ac:dyDescent="0.25">
      <c r="B130" s="95"/>
      <c r="C130" s="85" t="s">
        <v>19</v>
      </c>
      <c r="D130" s="85"/>
    </row>
    <row r="131" spans="2:4" s="5" customFormat="1" x14ac:dyDescent="0.25">
      <c r="B131" s="25" t="s">
        <v>48</v>
      </c>
      <c r="C131" s="29">
        <f>'2024'!C144</f>
        <v>444</v>
      </c>
      <c r="D131" s="30" t="e">
        <f>C131/$C$144</f>
        <v>#REF!</v>
      </c>
    </row>
    <row r="132" spans="2:4" s="5" customFormat="1" ht="16.5" x14ac:dyDescent="0.25">
      <c r="B132" s="51" t="s">
        <v>91</v>
      </c>
      <c r="C132" s="31">
        <f>'2024'!C145</f>
        <v>4</v>
      </c>
      <c r="D132" s="32" t="e">
        <f t="shared" ref="D132:D144" si="8">C132/$C$144</f>
        <v>#REF!</v>
      </c>
    </row>
    <row r="133" spans="2:4" s="5" customFormat="1" x14ac:dyDescent="0.25">
      <c r="B133" s="36" t="s">
        <v>92</v>
      </c>
      <c r="C133" s="31">
        <f>'2024'!C146</f>
        <v>9</v>
      </c>
      <c r="D133" s="32" t="e">
        <f t="shared" si="8"/>
        <v>#REF!</v>
      </c>
    </row>
    <row r="134" spans="2:4" s="5" customFormat="1" x14ac:dyDescent="0.25">
      <c r="B134" s="37" t="s">
        <v>93</v>
      </c>
      <c r="C134" s="31">
        <f>'2024'!C147</f>
        <v>6</v>
      </c>
      <c r="D134" s="32" t="e">
        <f t="shared" si="8"/>
        <v>#REF!</v>
      </c>
    </row>
    <row r="135" spans="2:4" s="5" customFormat="1" x14ac:dyDescent="0.25">
      <c r="B135" s="36" t="s">
        <v>94</v>
      </c>
      <c r="C135" s="31">
        <f>'2024'!C148</f>
        <v>10</v>
      </c>
      <c r="D135" s="32" t="e">
        <f t="shared" si="8"/>
        <v>#REF!</v>
      </c>
    </row>
    <row r="136" spans="2:4" s="5" customFormat="1" x14ac:dyDescent="0.25">
      <c r="B136" s="36" t="s">
        <v>95</v>
      </c>
      <c r="C136" s="31">
        <f>'2024'!C149</f>
        <v>2</v>
      </c>
      <c r="D136" s="32" t="e">
        <f t="shared" si="8"/>
        <v>#REF!</v>
      </c>
    </row>
    <row r="137" spans="2:4" s="5" customFormat="1" x14ac:dyDescent="0.25">
      <c r="B137" s="36" t="s">
        <v>96</v>
      </c>
      <c r="C137" s="31">
        <f>'2024'!C150</f>
        <v>1</v>
      </c>
      <c r="D137" s="32" t="e">
        <f t="shared" si="8"/>
        <v>#REF!</v>
      </c>
    </row>
    <row r="138" spans="2:4" s="5" customFormat="1" x14ac:dyDescent="0.25">
      <c r="B138" s="25" t="s">
        <v>97</v>
      </c>
      <c r="C138" s="29" t="e">
        <f>'2024'!#REF!</f>
        <v>#REF!</v>
      </c>
      <c r="D138" s="30" t="e">
        <f t="shared" si="8"/>
        <v>#REF!</v>
      </c>
    </row>
    <row r="139" spans="2:4" s="5" customFormat="1" x14ac:dyDescent="0.25">
      <c r="B139" s="25" t="s">
        <v>98</v>
      </c>
      <c r="C139" s="29">
        <f>'2024'!C153</f>
        <v>0</v>
      </c>
      <c r="D139" s="30" t="e">
        <f t="shared" si="8"/>
        <v>#REF!</v>
      </c>
    </row>
    <row r="140" spans="2:4" s="5" customFormat="1" x14ac:dyDescent="0.25">
      <c r="B140" s="25" t="s">
        <v>99</v>
      </c>
      <c r="C140" s="29" t="e">
        <f>'2024'!#REF!</f>
        <v>#REF!</v>
      </c>
      <c r="D140" s="30" t="e">
        <f t="shared" si="8"/>
        <v>#REF!</v>
      </c>
    </row>
    <row r="141" spans="2:4" s="5" customFormat="1" x14ac:dyDescent="0.25">
      <c r="B141" s="25" t="s">
        <v>100</v>
      </c>
      <c r="C141" s="29">
        <f>'2024'!C164</f>
        <v>1</v>
      </c>
      <c r="D141" s="30" t="e">
        <f t="shared" si="8"/>
        <v>#REF!</v>
      </c>
    </row>
    <row r="142" spans="2:4" s="5" customFormat="1" x14ac:dyDescent="0.25">
      <c r="B142" s="25" t="s">
        <v>101</v>
      </c>
      <c r="C142" s="29">
        <f>'2024'!C165</f>
        <v>2</v>
      </c>
      <c r="D142" s="30" t="e">
        <f t="shared" si="8"/>
        <v>#REF!</v>
      </c>
    </row>
    <row r="143" spans="2:4" s="5" customFormat="1" x14ac:dyDescent="0.25">
      <c r="B143" s="25" t="s">
        <v>103</v>
      </c>
      <c r="C143" s="29">
        <f>'2024'!C166</f>
        <v>9</v>
      </c>
      <c r="D143" s="30" t="e">
        <f t="shared" si="8"/>
        <v>#REF!</v>
      </c>
    </row>
    <row r="144" spans="2:4" s="5" customFormat="1" ht="16.5" x14ac:dyDescent="0.25">
      <c r="B144" s="38" t="s">
        <v>104</v>
      </c>
      <c r="C144" s="33" t="e">
        <f>SUM(C131:C143)</f>
        <v>#REF!</v>
      </c>
      <c r="D144" s="49" t="e">
        <f t="shared" si="8"/>
        <v>#REF!</v>
      </c>
    </row>
    <row r="145" spans="2:4" s="5" customFormat="1" ht="16.5" x14ac:dyDescent="0.25">
      <c r="B145" s="6"/>
      <c r="C145" s="7"/>
    </row>
    <row r="146" spans="2:4" s="5" customFormat="1" ht="16.5" x14ac:dyDescent="0.25">
      <c r="B146" s="6"/>
      <c r="C146" s="7"/>
    </row>
    <row r="147" spans="2:4" ht="16.899999999999999" customHeight="1" x14ac:dyDescent="0.25">
      <c r="B147" s="114" t="s">
        <v>341</v>
      </c>
      <c r="C147" s="111" t="str">
        <f>C7</f>
        <v>二零二零年一月至六月</v>
      </c>
      <c r="D147" s="111"/>
    </row>
    <row r="148" spans="2:4" x14ac:dyDescent="0.25">
      <c r="B148" s="97"/>
      <c r="C148" s="85" t="s">
        <v>105</v>
      </c>
      <c r="D148" s="85"/>
    </row>
    <row r="149" spans="2:4" x14ac:dyDescent="0.25">
      <c r="B149" s="25" t="s">
        <v>106</v>
      </c>
      <c r="C149" s="29">
        <f>'2024'!C172</f>
        <v>11</v>
      </c>
      <c r="D149" s="30">
        <f>C149/$C$169</f>
        <v>2.2357723577235773E-2</v>
      </c>
    </row>
    <row r="150" spans="2:4" x14ac:dyDescent="0.25">
      <c r="B150" s="25" t="s">
        <v>107</v>
      </c>
      <c r="C150" s="29">
        <f>'2024'!C173</f>
        <v>10</v>
      </c>
      <c r="D150" s="30">
        <f t="shared" ref="D150:D169" si="9">C150/$C$169</f>
        <v>2.032520325203252E-2</v>
      </c>
    </row>
    <row r="151" spans="2:4" x14ac:dyDescent="0.25">
      <c r="B151" s="25" t="s">
        <v>64</v>
      </c>
      <c r="C151" s="29">
        <f>'2024'!C174</f>
        <v>21</v>
      </c>
      <c r="D151" s="30">
        <f t="shared" si="9"/>
        <v>4.2682926829268296E-2</v>
      </c>
    </row>
    <row r="152" spans="2:4" x14ac:dyDescent="0.25">
      <c r="B152" s="25" t="s">
        <v>65</v>
      </c>
      <c r="C152" s="29">
        <f>'2024'!C175</f>
        <v>12</v>
      </c>
      <c r="D152" s="30">
        <f t="shared" si="9"/>
        <v>2.4390243902439025E-2</v>
      </c>
    </row>
    <row r="153" spans="2:4" x14ac:dyDescent="0.25">
      <c r="B153" s="25" t="s">
        <v>108</v>
      </c>
      <c r="C153" s="29">
        <f>'2024'!C176</f>
        <v>7</v>
      </c>
      <c r="D153" s="30">
        <f t="shared" si="9"/>
        <v>1.4227642276422764E-2</v>
      </c>
    </row>
    <row r="154" spans="2:4" ht="16.5" x14ac:dyDescent="0.25">
      <c r="B154" s="24" t="s">
        <v>109</v>
      </c>
      <c r="C154" s="29">
        <f>'2024'!C177</f>
        <v>19</v>
      </c>
      <c r="D154" s="30">
        <f t="shared" si="9"/>
        <v>3.8617886178861791E-2</v>
      </c>
    </row>
    <row r="155" spans="2:4" ht="16.5" x14ac:dyDescent="0.25">
      <c r="B155" s="25" t="s">
        <v>2</v>
      </c>
      <c r="C155" s="29">
        <f>'2024'!C178</f>
        <v>21</v>
      </c>
      <c r="D155" s="30">
        <f t="shared" si="9"/>
        <v>4.2682926829268296E-2</v>
      </c>
    </row>
    <row r="156" spans="2:4" ht="16.5" x14ac:dyDescent="0.25">
      <c r="B156" s="34" t="s">
        <v>110</v>
      </c>
      <c r="C156" s="29">
        <f>'2024'!C179</f>
        <v>31</v>
      </c>
      <c r="D156" s="30">
        <f t="shared" si="9"/>
        <v>6.3008130081300809E-2</v>
      </c>
    </row>
    <row r="157" spans="2:4" x14ac:dyDescent="0.25">
      <c r="B157" s="25" t="s">
        <v>111</v>
      </c>
      <c r="C157" s="29">
        <f>'2024'!C180</f>
        <v>20</v>
      </c>
      <c r="D157" s="30">
        <f t="shared" si="9"/>
        <v>4.065040650406504E-2</v>
      </c>
    </row>
    <row r="158" spans="2:4" x14ac:dyDescent="0.25">
      <c r="B158" s="25" t="s">
        <v>112</v>
      </c>
      <c r="C158" s="29">
        <f>'2024'!C181</f>
        <v>26</v>
      </c>
      <c r="D158" s="30">
        <f t="shared" si="9"/>
        <v>5.2845528455284556E-2</v>
      </c>
    </row>
    <row r="159" spans="2:4" x14ac:dyDescent="0.25">
      <c r="B159" s="25" t="s">
        <v>71</v>
      </c>
      <c r="C159" s="29">
        <f>'2024'!C182</f>
        <v>44</v>
      </c>
      <c r="D159" s="30">
        <f t="shared" si="9"/>
        <v>8.943089430894309E-2</v>
      </c>
    </row>
    <row r="160" spans="2:4" ht="16.5" x14ac:dyDescent="0.25">
      <c r="B160" s="25" t="s">
        <v>3</v>
      </c>
      <c r="C160" s="29">
        <f>'2024'!C183</f>
        <v>40</v>
      </c>
      <c r="D160" s="30">
        <f t="shared" si="9"/>
        <v>8.1300813008130079E-2</v>
      </c>
    </row>
    <row r="161" spans="2:4" ht="16.5" x14ac:dyDescent="0.25">
      <c r="B161" s="25" t="s">
        <v>4</v>
      </c>
      <c r="C161" s="29">
        <f>'2024'!C184</f>
        <v>18</v>
      </c>
      <c r="D161" s="30">
        <f t="shared" si="9"/>
        <v>3.6585365853658534E-2</v>
      </c>
    </row>
    <row r="162" spans="2:4" x14ac:dyDescent="0.25">
      <c r="B162" s="25" t="s">
        <v>113</v>
      </c>
      <c r="C162" s="29">
        <f>'2024'!C185</f>
        <v>30</v>
      </c>
      <c r="D162" s="30">
        <f t="shared" si="9"/>
        <v>6.097560975609756E-2</v>
      </c>
    </row>
    <row r="163" spans="2:4" ht="16.5" x14ac:dyDescent="0.25">
      <c r="B163" s="25" t="s">
        <v>5</v>
      </c>
      <c r="C163" s="29">
        <f>'2024'!C186</f>
        <v>66</v>
      </c>
      <c r="D163" s="30">
        <f t="shared" si="9"/>
        <v>0.13414634146341464</v>
      </c>
    </row>
    <row r="164" spans="2:4" x14ac:dyDescent="0.25">
      <c r="B164" s="25" t="s">
        <v>114</v>
      </c>
      <c r="C164" s="29">
        <f>'2024'!C187</f>
        <v>30</v>
      </c>
      <c r="D164" s="30">
        <f t="shared" si="9"/>
        <v>6.097560975609756E-2</v>
      </c>
    </row>
    <row r="165" spans="2:4" ht="16.5" x14ac:dyDescent="0.25">
      <c r="B165" s="25" t="s">
        <v>6</v>
      </c>
      <c r="C165" s="29">
        <f>'2024'!C188</f>
        <v>32</v>
      </c>
      <c r="D165" s="30">
        <f t="shared" si="9"/>
        <v>6.5040650406504072E-2</v>
      </c>
    </row>
    <row r="166" spans="2:4" x14ac:dyDescent="0.25">
      <c r="B166" s="25" t="s">
        <v>115</v>
      </c>
      <c r="C166" s="29">
        <f>'2024'!C189</f>
        <v>53</v>
      </c>
      <c r="D166" s="30">
        <f t="shared" si="9"/>
        <v>0.10772357723577236</v>
      </c>
    </row>
    <row r="167" spans="2:4" ht="16.5" x14ac:dyDescent="0.25">
      <c r="B167" s="24" t="s">
        <v>117</v>
      </c>
      <c r="C167" s="29">
        <f>'2024'!C190</f>
        <v>1</v>
      </c>
      <c r="D167" s="30">
        <f t="shared" si="9"/>
        <v>2.0325203252032522E-3</v>
      </c>
    </row>
    <row r="168" spans="2:4" ht="16.5" x14ac:dyDescent="0.25">
      <c r="B168" s="24" t="s">
        <v>118</v>
      </c>
      <c r="C168" s="29">
        <f>'2024'!C191</f>
        <v>0</v>
      </c>
      <c r="D168" s="30">
        <f t="shared" si="9"/>
        <v>0</v>
      </c>
    </row>
    <row r="169" spans="2:4" x14ac:dyDescent="0.25">
      <c r="B169" s="17" t="s">
        <v>22</v>
      </c>
      <c r="C169" s="33">
        <f>SUM(C149:C168)</f>
        <v>492</v>
      </c>
      <c r="D169" s="49">
        <f t="shared" si="9"/>
        <v>1</v>
      </c>
    </row>
    <row r="170" spans="2:4" x14ac:dyDescent="0.25">
      <c r="B170" s="10"/>
      <c r="C170" s="8"/>
    </row>
    <row r="171" spans="2:4" ht="22.15" customHeight="1" x14ac:dyDescent="0.25">
      <c r="B171" s="102" t="s">
        <v>78</v>
      </c>
      <c r="C171" s="102"/>
    </row>
    <row r="172" spans="2:4" ht="17.45" customHeight="1" x14ac:dyDescent="0.25">
      <c r="B172" s="46"/>
      <c r="C172" s="46"/>
    </row>
    <row r="173" spans="2:4" ht="15.6" customHeight="1" x14ac:dyDescent="0.25">
      <c r="B173" s="14"/>
      <c r="C173" s="14"/>
    </row>
    <row r="174" spans="2:4" ht="15.6" customHeight="1" x14ac:dyDescent="0.25">
      <c r="B174" s="14"/>
      <c r="C174" s="14"/>
    </row>
    <row r="175" spans="2:4" ht="19.5" x14ac:dyDescent="0.25">
      <c r="B175" s="109" t="s">
        <v>313</v>
      </c>
      <c r="C175" s="109"/>
    </row>
    <row r="176" spans="2:4" x14ac:dyDescent="0.25">
      <c r="B176" s="48"/>
      <c r="C176" s="48"/>
    </row>
    <row r="177" spans="1:4" x14ac:dyDescent="0.25">
      <c r="B177" s="48"/>
      <c r="C177" s="48"/>
    </row>
    <row r="178" spans="1:4" ht="16.5" x14ac:dyDescent="0.25">
      <c r="B178" s="110" t="s">
        <v>119</v>
      </c>
      <c r="C178" s="111" t="str">
        <f>C7</f>
        <v>二零二零年一月至六月</v>
      </c>
      <c r="D178" s="111"/>
    </row>
    <row r="179" spans="1:4" x14ac:dyDescent="0.25">
      <c r="B179" s="93"/>
      <c r="C179" s="85" t="s">
        <v>19</v>
      </c>
      <c r="D179" s="85"/>
    </row>
    <row r="180" spans="1:4" x14ac:dyDescent="0.25">
      <c r="B180" s="39" t="s">
        <v>120</v>
      </c>
      <c r="C180" s="29">
        <f>'2024'!C203</f>
        <v>29</v>
      </c>
      <c r="D180" s="30">
        <f>C180/$C$187</f>
        <v>0.16763005780346821</v>
      </c>
    </row>
    <row r="181" spans="1:4" x14ac:dyDescent="0.25">
      <c r="B181" s="25" t="s">
        <v>121</v>
      </c>
      <c r="C181" s="29">
        <f>'2024'!C204</f>
        <v>118</v>
      </c>
      <c r="D181" s="30">
        <f t="shared" ref="D181:D187" si="10">C181/$C$187</f>
        <v>0.68208092485549132</v>
      </c>
    </row>
    <row r="182" spans="1:4" x14ac:dyDescent="0.25">
      <c r="B182" s="25" t="s">
        <v>122</v>
      </c>
      <c r="C182" s="29">
        <f>'2024'!C205</f>
        <v>0</v>
      </c>
      <c r="D182" s="30">
        <f t="shared" si="10"/>
        <v>0</v>
      </c>
    </row>
    <row r="183" spans="1:4" x14ac:dyDescent="0.25">
      <c r="B183" s="25" t="s">
        <v>123</v>
      </c>
      <c r="C183" s="29">
        <f>'2024'!C206</f>
        <v>0</v>
      </c>
      <c r="D183" s="30">
        <f t="shared" si="10"/>
        <v>0</v>
      </c>
    </row>
    <row r="184" spans="1:4" ht="16.5" x14ac:dyDescent="0.25">
      <c r="B184" s="26" t="s">
        <v>124</v>
      </c>
      <c r="C184" s="29">
        <f>'2024'!C207</f>
        <v>1</v>
      </c>
      <c r="D184" s="30">
        <f t="shared" si="10"/>
        <v>5.7803468208092483E-3</v>
      </c>
    </row>
    <row r="185" spans="1:4" ht="16.5" x14ac:dyDescent="0.25">
      <c r="B185" s="25" t="s">
        <v>12</v>
      </c>
      <c r="C185" s="29">
        <f>'2024'!C208</f>
        <v>18</v>
      </c>
      <c r="D185" s="30">
        <f t="shared" si="10"/>
        <v>0.10404624277456648</v>
      </c>
    </row>
    <row r="186" spans="1:4" x14ac:dyDescent="0.25">
      <c r="B186" s="25" t="s">
        <v>125</v>
      </c>
      <c r="C186" s="29">
        <f>'2024'!C209</f>
        <v>7</v>
      </c>
      <c r="D186" s="30">
        <f t="shared" si="10"/>
        <v>4.046242774566474E-2</v>
      </c>
    </row>
    <row r="187" spans="1:4" x14ac:dyDescent="0.25">
      <c r="B187" s="17" t="s">
        <v>104</v>
      </c>
      <c r="C187" s="33">
        <f>SUM(C180:C186)</f>
        <v>173</v>
      </c>
      <c r="D187" s="49">
        <f t="shared" si="10"/>
        <v>1</v>
      </c>
    </row>
    <row r="188" spans="1:4" x14ac:dyDescent="0.25">
      <c r="A188" s="2"/>
      <c r="B188" s="10"/>
      <c r="C188" s="10"/>
    </row>
    <row r="189" spans="1:4" x14ac:dyDescent="0.25">
      <c r="A189" s="2"/>
      <c r="B189" s="10"/>
      <c r="C189" s="10"/>
    </row>
    <row r="190" spans="1:4" ht="16.5" x14ac:dyDescent="0.25">
      <c r="B190" s="100" t="s">
        <v>126</v>
      </c>
      <c r="C190" s="111" t="str">
        <f>C7</f>
        <v>二零二零年一月至六月</v>
      </c>
      <c r="D190" s="111"/>
    </row>
    <row r="191" spans="1:4" x14ac:dyDescent="0.25">
      <c r="B191" s="100"/>
      <c r="C191" s="85" t="s">
        <v>105</v>
      </c>
      <c r="D191" s="85"/>
    </row>
    <row r="192" spans="1:4" ht="16.5" x14ac:dyDescent="0.25">
      <c r="B192" s="25" t="s">
        <v>127</v>
      </c>
      <c r="C192" s="29">
        <f>'2024'!C219</f>
        <v>159</v>
      </c>
      <c r="D192" s="30">
        <f>C192/$C$194</f>
        <v>0.91907514450867056</v>
      </c>
    </row>
    <row r="193" spans="2:4" ht="16.5" x14ac:dyDescent="0.25">
      <c r="B193" s="25" t="s">
        <v>128</v>
      </c>
      <c r="C193" s="29">
        <f>'2024'!C220</f>
        <v>14</v>
      </c>
      <c r="D193" s="30">
        <f t="shared" ref="D193:D194" si="11">C193/$C$194</f>
        <v>8.0924855491329481E-2</v>
      </c>
    </row>
    <row r="194" spans="2:4" x14ac:dyDescent="0.25">
      <c r="B194" s="17" t="s">
        <v>104</v>
      </c>
      <c r="C194" s="33">
        <f>SUM(C192:C193)</f>
        <v>173</v>
      </c>
      <c r="D194" s="49">
        <f t="shared" si="11"/>
        <v>1</v>
      </c>
    </row>
    <row r="197" spans="2:4" ht="16.899999999999999" customHeight="1" x14ac:dyDescent="0.25">
      <c r="B197" s="115" t="s">
        <v>129</v>
      </c>
      <c r="C197" s="111" t="str">
        <f>C7</f>
        <v>二零二零年一月至六月</v>
      </c>
      <c r="D197" s="111"/>
    </row>
    <row r="198" spans="2:4" x14ac:dyDescent="0.25">
      <c r="B198" s="92"/>
      <c r="C198" s="85" t="s">
        <v>105</v>
      </c>
      <c r="D198" s="85"/>
    </row>
    <row r="199" spans="2:4" ht="16.5" x14ac:dyDescent="0.25">
      <c r="B199" s="40" t="s">
        <v>13</v>
      </c>
      <c r="C199" s="29">
        <f>'2024'!C226</f>
        <v>5</v>
      </c>
      <c r="D199" s="30">
        <f>C199/$C$214</f>
        <v>2.8901734104046242E-2</v>
      </c>
    </row>
    <row r="200" spans="2:4" x14ac:dyDescent="0.25">
      <c r="B200" s="41" t="s">
        <v>14</v>
      </c>
      <c r="C200" s="29">
        <f>'2024'!C227</f>
        <v>0</v>
      </c>
      <c r="D200" s="30">
        <f t="shared" ref="D200:D214" si="12">C200/$C$214</f>
        <v>0</v>
      </c>
    </row>
    <row r="201" spans="2:4" x14ac:dyDescent="0.25">
      <c r="B201" s="41" t="s">
        <v>15</v>
      </c>
      <c r="C201" s="29">
        <f>'2024'!C228</f>
        <v>5</v>
      </c>
      <c r="D201" s="30">
        <f t="shared" si="12"/>
        <v>2.8901734104046242E-2</v>
      </c>
    </row>
    <row r="202" spans="2:4" x14ac:dyDescent="0.25">
      <c r="B202" s="41" t="s">
        <v>130</v>
      </c>
      <c r="C202" s="29">
        <f>'2024'!C229</f>
        <v>0</v>
      </c>
      <c r="D202" s="30">
        <f t="shared" si="12"/>
        <v>0</v>
      </c>
    </row>
    <row r="203" spans="2:4" x14ac:dyDescent="0.25">
      <c r="B203" s="41" t="s">
        <v>131</v>
      </c>
      <c r="C203" s="29">
        <f>'2024'!C230</f>
        <v>1</v>
      </c>
      <c r="D203" s="30">
        <f t="shared" si="12"/>
        <v>5.7803468208092483E-3</v>
      </c>
    </row>
    <row r="204" spans="2:4" x14ac:dyDescent="0.25">
      <c r="B204" s="41" t="s">
        <v>132</v>
      </c>
      <c r="C204" s="29">
        <f>'2024'!C231</f>
        <v>6</v>
      </c>
      <c r="D204" s="30">
        <f t="shared" si="12"/>
        <v>3.4682080924855488E-2</v>
      </c>
    </row>
    <row r="205" spans="2:4" x14ac:dyDescent="0.25">
      <c r="B205" s="41" t="s">
        <v>133</v>
      </c>
      <c r="C205" s="29">
        <f>'2024'!C232</f>
        <v>1</v>
      </c>
      <c r="D205" s="30">
        <f t="shared" si="12"/>
        <v>5.7803468208092483E-3</v>
      </c>
    </row>
    <row r="206" spans="2:4" x14ac:dyDescent="0.25">
      <c r="B206" s="41" t="s">
        <v>134</v>
      </c>
      <c r="C206" s="29">
        <f>'2024'!C233</f>
        <v>9</v>
      </c>
      <c r="D206" s="30">
        <f t="shared" si="12"/>
        <v>5.2023121387283239E-2</v>
      </c>
    </row>
    <row r="207" spans="2:4" x14ac:dyDescent="0.25">
      <c r="B207" s="41" t="s">
        <v>135</v>
      </c>
      <c r="C207" s="29">
        <f>'2024'!C234</f>
        <v>0</v>
      </c>
      <c r="D207" s="30">
        <f t="shared" si="12"/>
        <v>0</v>
      </c>
    </row>
    <row r="208" spans="2:4" ht="16.5" x14ac:dyDescent="0.25">
      <c r="B208" s="41" t="s">
        <v>16</v>
      </c>
      <c r="C208" s="29">
        <f>'2024'!C235</f>
        <v>28</v>
      </c>
      <c r="D208" s="30">
        <f>C208/$C$214</f>
        <v>0.16184971098265896</v>
      </c>
    </row>
    <row r="209" spans="2:4" x14ac:dyDescent="0.25">
      <c r="B209" s="41" t="s">
        <v>136</v>
      </c>
      <c r="C209" s="29">
        <f>'2024'!C236</f>
        <v>2</v>
      </c>
      <c r="D209" s="30">
        <f t="shared" si="12"/>
        <v>1.1560693641618497E-2</v>
      </c>
    </row>
    <row r="210" spans="2:4" x14ac:dyDescent="0.25">
      <c r="B210" s="41" t="s">
        <v>137</v>
      </c>
      <c r="C210" s="29">
        <f>'2024'!C237</f>
        <v>15</v>
      </c>
      <c r="D210" s="30">
        <f t="shared" si="12"/>
        <v>8.6705202312138727E-2</v>
      </c>
    </row>
    <row r="211" spans="2:4" x14ac:dyDescent="0.25">
      <c r="B211" s="41" t="s">
        <v>138</v>
      </c>
      <c r="C211" s="29">
        <f>'2024'!C238</f>
        <v>1</v>
      </c>
      <c r="D211" s="30">
        <f t="shared" si="12"/>
        <v>5.7803468208092483E-3</v>
      </c>
    </row>
    <row r="212" spans="2:4" ht="16.5" x14ac:dyDescent="0.25">
      <c r="B212" s="41" t="s">
        <v>17</v>
      </c>
      <c r="C212" s="29">
        <f>'2024'!C239</f>
        <v>82</v>
      </c>
      <c r="D212" s="30">
        <f t="shared" si="12"/>
        <v>0.47398843930635837</v>
      </c>
    </row>
    <row r="213" spans="2:4" ht="16.5" x14ac:dyDescent="0.25">
      <c r="B213" s="41" t="s">
        <v>139</v>
      </c>
      <c r="C213" s="29">
        <f>'2024'!C240</f>
        <v>18</v>
      </c>
      <c r="D213" s="30">
        <f t="shared" si="12"/>
        <v>0.10404624277456648</v>
      </c>
    </row>
    <row r="214" spans="2:4" x14ac:dyDescent="0.25">
      <c r="B214" s="42" t="s">
        <v>22</v>
      </c>
      <c r="C214" s="33">
        <f>SUM(C199:C213)</f>
        <v>173</v>
      </c>
      <c r="D214" s="49">
        <f t="shared" si="12"/>
        <v>1</v>
      </c>
    </row>
    <row r="215" spans="2:4" s="2" customFormat="1" x14ac:dyDescent="0.25">
      <c r="B215" s="10"/>
      <c r="C215" s="11"/>
    </row>
    <row r="216" spans="2:4" s="2" customFormat="1" x14ac:dyDescent="0.25">
      <c r="B216" s="10"/>
      <c r="C216" s="11"/>
    </row>
    <row r="217" spans="2:4" s="2" customFormat="1" ht="16.5" x14ac:dyDescent="0.25">
      <c r="B217" s="113" t="s">
        <v>140</v>
      </c>
      <c r="C217" s="111" t="str">
        <f>C7</f>
        <v>二零二零年一月至六月</v>
      </c>
      <c r="D217" s="111"/>
    </row>
    <row r="218" spans="2:4" s="2" customFormat="1" x14ac:dyDescent="0.25">
      <c r="B218" s="95"/>
      <c r="C218" s="85" t="s">
        <v>19</v>
      </c>
      <c r="D218" s="85"/>
    </row>
    <row r="219" spans="2:4" s="2" customFormat="1" x14ac:dyDescent="0.25">
      <c r="B219" s="25" t="s">
        <v>48</v>
      </c>
      <c r="C219" s="29">
        <f>'2024'!C246</f>
        <v>161</v>
      </c>
      <c r="D219" s="30" t="e">
        <f>C219/$C$232</f>
        <v>#REF!</v>
      </c>
    </row>
    <row r="220" spans="2:4" s="2" customFormat="1" ht="16.5" x14ac:dyDescent="0.25">
      <c r="B220" s="51" t="s">
        <v>91</v>
      </c>
      <c r="C220" s="31">
        <f>'2024'!C247</f>
        <v>2</v>
      </c>
      <c r="D220" s="32" t="e">
        <f t="shared" ref="D220:D232" si="13">C220/$C$232</f>
        <v>#REF!</v>
      </c>
    </row>
    <row r="221" spans="2:4" s="2" customFormat="1" x14ac:dyDescent="0.25">
      <c r="B221" s="36" t="s">
        <v>141</v>
      </c>
      <c r="C221" s="31">
        <f>'2024'!C248</f>
        <v>1</v>
      </c>
      <c r="D221" s="32" t="e">
        <f t="shared" si="13"/>
        <v>#REF!</v>
      </c>
    </row>
    <row r="222" spans="2:4" s="2" customFormat="1" x14ac:dyDescent="0.25">
      <c r="B222" s="37" t="s">
        <v>51</v>
      </c>
      <c r="C222" s="31">
        <f>'2024'!C249</f>
        <v>0</v>
      </c>
      <c r="D222" s="32" t="e">
        <f t="shared" si="13"/>
        <v>#REF!</v>
      </c>
    </row>
    <row r="223" spans="2:4" s="2" customFormat="1" x14ac:dyDescent="0.25">
      <c r="B223" s="36" t="s">
        <v>94</v>
      </c>
      <c r="C223" s="31">
        <f>'2024'!C250</f>
        <v>1</v>
      </c>
      <c r="D223" s="32" t="e">
        <f t="shared" si="13"/>
        <v>#REF!</v>
      </c>
    </row>
    <row r="224" spans="2:4" s="2" customFormat="1" x14ac:dyDescent="0.25">
      <c r="B224" s="36" t="s">
        <v>142</v>
      </c>
      <c r="C224" s="31">
        <f>'2024'!C251</f>
        <v>1</v>
      </c>
      <c r="D224" s="32" t="e">
        <f t="shared" si="13"/>
        <v>#REF!</v>
      </c>
    </row>
    <row r="225" spans="2:4" s="2" customFormat="1" x14ac:dyDescent="0.25">
      <c r="B225" s="36" t="s">
        <v>96</v>
      </c>
      <c r="C225" s="31">
        <f>'2024'!C252</f>
        <v>0</v>
      </c>
      <c r="D225" s="32" t="e">
        <f t="shared" si="13"/>
        <v>#REF!</v>
      </c>
    </row>
    <row r="226" spans="2:4" s="2" customFormat="1" x14ac:dyDescent="0.25">
      <c r="B226" s="25" t="s">
        <v>97</v>
      </c>
      <c r="C226" s="29" t="e">
        <f>'2024'!#REF!</f>
        <v>#REF!</v>
      </c>
      <c r="D226" s="30" t="e">
        <f t="shared" si="13"/>
        <v>#REF!</v>
      </c>
    </row>
    <row r="227" spans="2:4" s="2" customFormat="1" x14ac:dyDescent="0.25">
      <c r="B227" s="25" t="s">
        <v>143</v>
      </c>
      <c r="C227" s="29">
        <f>'2024'!C255</f>
        <v>0</v>
      </c>
      <c r="D227" s="30" t="e">
        <f t="shared" si="13"/>
        <v>#REF!</v>
      </c>
    </row>
    <row r="228" spans="2:4" s="2" customFormat="1" x14ac:dyDescent="0.25">
      <c r="B228" s="25" t="s">
        <v>144</v>
      </c>
      <c r="C228" s="29" t="e">
        <f>'2024'!#REF!</f>
        <v>#REF!</v>
      </c>
      <c r="D228" s="30" t="e">
        <f t="shared" si="13"/>
        <v>#REF!</v>
      </c>
    </row>
    <row r="229" spans="2:4" s="2" customFormat="1" x14ac:dyDescent="0.25">
      <c r="B229" s="25" t="s">
        <v>55</v>
      </c>
      <c r="C229" s="29">
        <f>'2024'!C266</f>
        <v>0</v>
      </c>
      <c r="D229" s="30" t="e">
        <f t="shared" si="13"/>
        <v>#REF!</v>
      </c>
    </row>
    <row r="230" spans="2:4" s="2" customFormat="1" x14ac:dyDescent="0.25">
      <c r="B230" s="25" t="s">
        <v>101</v>
      </c>
      <c r="C230" s="29">
        <f>'2024'!C267</f>
        <v>2</v>
      </c>
      <c r="D230" s="30" t="e">
        <f t="shared" si="13"/>
        <v>#REF!</v>
      </c>
    </row>
    <row r="231" spans="2:4" s="2" customFormat="1" x14ac:dyDescent="0.25">
      <c r="B231" s="25" t="s">
        <v>102</v>
      </c>
      <c r="C231" s="29">
        <f>'2024'!C268</f>
        <v>1</v>
      </c>
      <c r="D231" s="30" t="e">
        <f t="shared" si="13"/>
        <v>#REF!</v>
      </c>
    </row>
    <row r="232" spans="2:4" s="2" customFormat="1" ht="16.5" x14ac:dyDescent="0.25">
      <c r="B232" s="38" t="s">
        <v>22</v>
      </c>
      <c r="C232" s="33" t="e">
        <f>SUM(C219:C231)</f>
        <v>#REF!</v>
      </c>
      <c r="D232" s="49" t="e">
        <f t="shared" si="13"/>
        <v>#REF!</v>
      </c>
    </row>
    <row r="233" spans="2:4" s="2" customFormat="1" x14ac:dyDescent="0.25">
      <c r="B233" s="10"/>
      <c r="C233" s="11"/>
    </row>
    <row r="234" spans="2:4" s="2" customFormat="1" x14ac:dyDescent="0.25">
      <c r="B234" s="10"/>
      <c r="C234" s="11"/>
    </row>
    <row r="235" spans="2:4" ht="16.5" x14ac:dyDescent="0.25">
      <c r="B235" s="116" t="s">
        <v>342</v>
      </c>
      <c r="C235" s="111" t="str">
        <f>C7</f>
        <v>二零二零年一月至六月</v>
      </c>
      <c r="D235" s="111"/>
    </row>
    <row r="236" spans="2:4" x14ac:dyDescent="0.25">
      <c r="B236" s="100"/>
      <c r="C236" s="85" t="s">
        <v>105</v>
      </c>
      <c r="D236" s="85"/>
    </row>
    <row r="237" spans="2:4" x14ac:dyDescent="0.25">
      <c r="B237" s="25" t="s">
        <v>145</v>
      </c>
      <c r="C237" s="29">
        <f>'2024'!C274</f>
        <v>24</v>
      </c>
      <c r="D237" s="30">
        <f>C237/$C$257</f>
        <v>0.13872832369942195</v>
      </c>
    </row>
    <row r="238" spans="2:4" x14ac:dyDescent="0.25">
      <c r="B238" s="25" t="s">
        <v>63</v>
      </c>
      <c r="C238" s="29">
        <f>'2024'!C275</f>
        <v>2</v>
      </c>
      <c r="D238" s="30">
        <f t="shared" ref="D238:D257" si="14">C238/$C$257</f>
        <v>1.1560693641618497E-2</v>
      </c>
    </row>
    <row r="239" spans="2:4" x14ac:dyDescent="0.25">
      <c r="B239" s="25" t="s">
        <v>64</v>
      </c>
      <c r="C239" s="29">
        <f>'2024'!C276</f>
        <v>6</v>
      </c>
      <c r="D239" s="30">
        <f t="shared" si="14"/>
        <v>3.4682080924855488E-2</v>
      </c>
    </row>
    <row r="240" spans="2:4" x14ac:dyDescent="0.25">
      <c r="B240" s="25" t="s">
        <v>65</v>
      </c>
      <c r="C240" s="29">
        <f>'2024'!C277</f>
        <v>4</v>
      </c>
      <c r="D240" s="30">
        <f t="shared" si="14"/>
        <v>2.3121387283236993E-2</v>
      </c>
    </row>
    <row r="241" spans="2:4" x14ac:dyDescent="0.25">
      <c r="B241" s="25" t="s">
        <v>66</v>
      </c>
      <c r="C241" s="29">
        <f>'2024'!C278</f>
        <v>19</v>
      </c>
      <c r="D241" s="30">
        <f t="shared" si="14"/>
        <v>0.10982658959537572</v>
      </c>
    </row>
    <row r="242" spans="2:4" ht="16.5" x14ac:dyDescent="0.25">
      <c r="B242" s="24" t="s">
        <v>109</v>
      </c>
      <c r="C242" s="29">
        <f>'2024'!C279</f>
        <v>4</v>
      </c>
      <c r="D242" s="30">
        <f t="shared" si="14"/>
        <v>2.3121387283236993E-2</v>
      </c>
    </row>
    <row r="243" spans="2:4" ht="16.5" x14ac:dyDescent="0.25">
      <c r="B243" s="25" t="s">
        <v>146</v>
      </c>
      <c r="C243" s="29">
        <f>'2024'!C280</f>
        <v>12</v>
      </c>
      <c r="D243" s="30">
        <f t="shared" si="14"/>
        <v>6.9364161849710976E-2</v>
      </c>
    </row>
    <row r="244" spans="2:4" ht="16.5" x14ac:dyDescent="0.25">
      <c r="B244" s="34" t="s">
        <v>110</v>
      </c>
      <c r="C244" s="29">
        <f>'2024'!C281</f>
        <v>9</v>
      </c>
      <c r="D244" s="30">
        <f t="shared" si="14"/>
        <v>5.2023121387283239E-2</v>
      </c>
    </row>
    <row r="245" spans="2:4" x14ac:dyDescent="0.25">
      <c r="B245" s="43" t="s">
        <v>69</v>
      </c>
      <c r="C245" s="29">
        <f>'2024'!C282</f>
        <v>3</v>
      </c>
      <c r="D245" s="30">
        <f t="shared" si="14"/>
        <v>1.7341040462427744E-2</v>
      </c>
    </row>
    <row r="246" spans="2:4" x14ac:dyDescent="0.25">
      <c r="B246" s="43" t="s">
        <v>70</v>
      </c>
      <c r="C246" s="29">
        <f>'2024'!C283</f>
        <v>4</v>
      </c>
      <c r="D246" s="30">
        <f t="shared" si="14"/>
        <v>2.3121387283236993E-2</v>
      </c>
    </row>
    <row r="247" spans="2:4" x14ac:dyDescent="0.25">
      <c r="B247" s="43" t="s">
        <v>147</v>
      </c>
      <c r="C247" s="29">
        <f>'2024'!C284</f>
        <v>12</v>
      </c>
      <c r="D247" s="30">
        <f t="shared" si="14"/>
        <v>6.9364161849710976E-2</v>
      </c>
    </row>
    <row r="248" spans="2:4" ht="16.5" x14ac:dyDescent="0.25">
      <c r="B248" s="43" t="s">
        <v>148</v>
      </c>
      <c r="C248" s="29">
        <f>'2024'!C285</f>
        <v>6</v>
      </c>
      <c r="D248" s="30">
        <f t="shared" si="14"/>
        <v>3.4682080924855488E-2</v>
      </c>
    </row>
    <row r="249" spans="2:4" ht="16.5" x14ac:dyDescent="0.25">
      <c r="B249" s="43" t="s">
        <v>149</v>
      </c>
      <c r="C249" s="29">
        <f>'2024'!C286</f>
        <v>4</v>
      </c>
      <c r="D249" s="30">
        <f t="shared" si="14"/>
        <v>2.3121387283236993E-2</v>
      </c>
    </row>
    <row r="250" spans="2:4" x14ac:dyDescent="0.25">
      <c r="B250" s="43" t="s">
        <v>113</v>
      </c>
      <c r="C250" s="29">
        <f>'2024'!C287</f>
        <v>2</v>
      </c>
      <c r="D250" s="30">
        <f t="shared" si="14"/>
        <v>1.1560693641618497E-2</v>
      </c>
    </row>
    <row r="251" spans="2:4" ht="16.5" x14ac:dyDescent="0.25">
      <c r="B251" s="43" t="s">
        <v>150</v>
      </c>
      <c r="C251" s="29">
        <f>'2024'!C288</f>
        <v>13</v>
      </c>
      <c r="D251" s="30">
        <f t="shared" si="14"/>
        <v>7.5144508670520235E-2</v>
      </c>
    </row>
    <row r="252" spans="2:4" x14ac:dyDescent="0.25">
      <c r="B252" s="43" t="s">
        <v>73</v>
      </c>
      <c r="C252" s="29">
        <f>'2024'!C289</f>
        <v>5</v>
      </c>
      <c r="D252" s="30">
        <f t="shared" si="14"/>
        <v>2.8901734104046242E-2</v>
      </c>
    </row>
    <row r="253" spans="2:4" ht="16.5" x14ac:dyDescent="0.25">
      <c r="B253" s="43" t="s">
        <v>151</v>
      </c>
      <c r="C253" s="29">
        <f>'2024'!C290</f>
        <v>15</v>
      </c>
      <c r="D253" s="30">
        <f t="shared" si="14"/>
        <v>8.6705202312138727E-2</v>
      </c>
    </row>
    <row r="254" spans="2:4" x14ac:dyDescent="0.25">
      <c r="B254" s="43" t="s">
        <v>74</v>
      </c>
      <c r="C254" s="29">
        <f>'2024'!C291</f>
        <v>10</v>
      </c>
      <c r="D254" s="30">
        <f t="shared" si="14"/>
        <v>5.7803468208092484E-2</v>
      </c>
    </row>
    <row r="255" spans="2:4" ht="16.5" x14ac:dyDescent="0.25">
      <c r="B255" s="44" t="s">
        <v>116</v>
      </c>
      <c r="C255" s="29">
        <f>'2024'!C292</f>
        <v>6</v>
      </c>
      <c r="D255" s="30">
        <f t="shared" si="14"/>
        <v>3.4682080924855488E-2</v>
      </c>
    </row>
    <row r="256" spans="2:4" ht="16.5" x14ac:dyDescent="0.25">
      <c r="B256" s="44" t="s">
        <v>77</v>
      </c>
      <c r="C256" s="29">
        <f>'2024'!C293</f>
        <v>13</v>
      </c>
      <c r="D256" s="30">
        <f t="shared" si="14"/>
        <v>7.5144508670520235E-2</v>
      </c>
    </row>
    <row r="257" spans="2:4" x14ac:dyDescent="0.25">
      <c r="B257" s="17" t="s">
        <v>22</v>
      </c>
      <c r="C257" s="33">
        <f>SUM(C237:C256)</f>
        <v>173</v>
      </c>
      <c r="D257" s="49">
        <f t="shared" si="14"/>
        <v>1</v>
      </c>
    </row>
    <row r="258" spans="2:4" x14ac:dyDescent="0.25">
      <c r="B258" s="10"/>
      <c r="C258" s="8"/>
    </row>
    <row r="259" spans="2:4" ht="15.6" customHeight="1" x14ac:dyDescent="0.25">
      <c r="B259" s="102" t="s">
        <v>78</v>
      </c>
      <c r="C259" s="102"/>
    </row>
  </sheetData>
  <mergeCells count="54">
    <mergeCell ref="B259:C259"/>
    <mergeCell ref="B217:B218"/>
    <mergeCell ref="C217:D217"/>
    <mergeCell ref="C218:D218"/>
    <mergeCell ref="B235:B236"/>
    <mergeCell ref="C235:D235"/>
    <mergeCell ref="C236:D236"/>
    <mergeCell ref="B190:B191"/>
    <mergeCell ref="C190:D190"/>
    <mergeCell ref="C191:D191"/>
    <mergeCell ref="B197:B198"/>
    <mergeCell ref="C197:D197"/>
    <mergeCell ref="C198:D198"/>
    <mergeCell ref="B178:B179"/>
    <mergeCell ref="C178:D178"/>
    <mergeCell ref="C179:D179"/>
    <mergeCell ref="B116:B117"/>
    <mergeCell ref="C116:D116"/>
    <mergeCell ref="C117:D117"/>
    <mergeCell ref="B129:B130"/>
    <mergeCell ref="C129:D129"/>
    <mergeCell ref="C130:D130"/>
    <mergeCell ref="B147:B148"/>
    <mergeCell ref="C147:D147"/>
    <mergeCell ref="C148:D148"/>
    <mergeCell ref="B171:C171"/>
    <mergeCell ref="B175:C175"/>
    <mergeCell ref="B109:B110"/>
    <mergeCell ref="C109:D109"/>
    <mergeCell ref="C110:D110"/>
    <mergeCell ref="B45:D45"/>
    <mergeCell ref="B49:B50"/>
    <mergeCell ref="C49:D49"/>
    <mergeCell ref="C50:D50"/>
    <mergeCell ref="B68:B69"/>
    <mergeCell ref="C68:D68"/>
    <mergeCell ref="C69:D69"/>
    <mergeCell ref="B92:C92"/>
    <mergeCell ref="B97:C97"/>
    <mergeCell ref="B100:B101"/>
    <mergeCell ref="C100:D100"/>
    <mergeCell ref="C101:D101"/>
    <mergeCell ref="B17:B18"/>
    <mergeCell ref="C17:D17"/>
    <mergeCell ref="C18:D18"/>
    <mergeCell ref="B24:B25"/>
    <mergeCell ref="C24:D24"/>
    <mergeCell ref="C25:D25"/>
    <mergeCell ref="B2:D2"/>
    <mergeCell ref="B4:C4"/>
    <mergeCell ref="B5:C5"/>
    <mergeCell ref="B7:B8"/>
    <mergeCell ref="C7:D7"/>
    <mergeCell ref="C8:D8"/>
  </mergeCells>
  <phoneticPr fontId="1" type="noConversion"/>
  <pageMargins left="0.23622047244094491" right="0.19685039370078741" top="0.39370078740157483" bottom="0.39370078740157483" header="0.51181102362204722" footer="0.51181102362204722"/>
  <pageSetup paperSize="9" scale="82" fitToHeight="5" orientation="portrait" r:id="rId1"/>
  <headerFooter alignWithMargins="0"/>
  <rowBreaks count="5" manualBreakCount="5">
    <brk id="46" max="3" man="1"/>
    <brk id="94" max="3" man="1"/>
    <brk id="144" max="3" man="1"/>
    <brk id="173" max="3" man="1"/>
    <brk id="232"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3</vt:i4>
      </vt:variant>
    </vt:vector>
  </HeadingPairs>
  <TitlesOfParts>
    <vt:vector size="6" baseType="lpstr">
      <vt:lpstr>2024</vt:lpstr>
      <vt:lpstr>EN</vt:lpstr>
      <vt:lpstr>SC</vt:lpstr>
      <vt:lpstr>'2024'!Print_Area</vt:lpstr>
      <vt:lpstr>EN!Print_Area</vt:lpstr>
      <vt:lpstr>SC!Print_Area</vt:lpstr>
    </vt:vector>
  </TitlesOfParts>
  <Company>Social Welfare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CHUNG, Wai Kuen</cp:lastModifiedBy>
  <cp:lastPrinted>2022-05-03T04:18:11Z</cp:lastPrinted>
  <dcterms:created xsi:type="dcterms:W3CDTF">2007-11-15T07:07:06Z</dcterms:created>
  <dcterms:modified xsi:type="dcterms:W3CDTF">2024-11-14T07:37:03Z</dcterms:modified>
</cp:coreProperties>
</file>